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QT92127\Documents\ETT\2016\Listas de precios\"/>
    </mc:Choice>
  </mc:AlternateContent>
  <bookViews>
    <workbookView xWindow="45" yWindow="-15" windowWidth="13155" windowHeight="11640" tabRatio="601"/>
  </bookViews>
  <sheets>
    <sheet name="BMW" sheetId="18" r:id="rId1"/>
    <sheet name="MINI" sheetId="14" r:id="rId2"/>
    <sheet name="Motorrad" sheetId="10" r:id="rId3"/>
    <sheet name="MOTORRAD " sheetId="11" state="hidden" r:id="rId4"/>
  </sheets>
  <externalReferences>
    <externalReference r:id="rId5"/>
  </externalReferences>
  <definedNames>
    <definedName name="_xlnm.Print_Area" localSheetId="0">BMW!#REF!</definedName>
    <definedName name="_xlnm.Print_Area" localSheetId="1">MINI!$B$1:$F$59</definedName>
    <definedName name="_xlnm.Print_Area" localSheetId="2">Motorrad!$A$1:$F$45</definedName>
  </definedNames>
  <calcPr calcId="152511"/>
</workbook>
</file>

<file path=xl/calcChain.xml><?xml version="1.0" encoding="utf-8"?>
<calcChain xmlns="http://schemas.openxmlformats.org/spreadsheetml/2006/main">
  <c r="C36" i="14" l="1"/>
  <c r="C35" i="14"/>
  <c r="C34" i="14"/>
  <c r="C33" i="14"/>
  <c r="C32" i="14"/>
  <c r="C31" i="14"/>
  <c r="C28" i="14"/>
  <c r="C27" i="14"/>
  <c r="C26" i="14"/>
  <c r="C25" i="14"/>
  <c r="C24" i="14"/>
  <c r="C23" i="14"/>
  <c r="C54" i="18"/>
  <c r="C53" i="18"/>
</calcChain>
</file>

<file path=xl/sharedStrings.xml><?xml version="1.0" encoding="utf-8"?>
<sst xmlns="http://schemas.openxmlformats.org/spreadsheetml/2006/main" count="284" uniqueCount="229">
  <si>
    <t>Mexico</t>
  </si>
  <si>
    <t>BMW Group</t>
  </si>
  <si>
    <t>BMW Motorrad</t>
  </si>
  <si>
    <t>Lista de Precios</t>
  </si>
  <si>
    <t>High Performance</t>
  </si>
  <si>
    <t>Precio</t>
  </si>
  <si>
    <t>HP2 Sport</t>
  </si>
  <si>
    <t>USD</t>
  </si>
  <si>
    <t>Serie F</t>
  </si>
  <si>
    <t>F 650 GS Equipada 2009</t>
  </si>
  <si>
    <t>F 800 GS 2009</t>
  </si>
  <si>
    <t>F 800 ST 2009</t>
  </si>
  <si>
    <t>F 800 S 2009</t>
  </si>
  <si>
    <t>Serie G</t>
  </si>
  <si>
    <t>G 650 GS 2009</t>
  </si>
  <si>
    <t>G 450 X 2009</t>
  </si>
  <si>
    <t>G 650 Xcountry 2009</t>
  </si>
  <si>
    <t>Serie R</t>
  </si>
  <si>
    <t>R 1200 R Touring Package 2009</t>
  </si>
  <si>
    <t>R 1200 GS Equipada de Rayos 2009</t>
  </si>
  <si>
    <t>R 1200 GS Adventure 2009</t>
  </si>
  <si>
    <t>R 1200 RT 2009</t>
  </si>
  <si>
    <t>Serie K</t>
  </si>
  <si>
    <t>K 1300 S 2009</t>
  </si>
  <si>
    <t>K 1300 R 2009</t>
  </si>
  <si>
    <t>K 1300 GT 2009</t>
  </si>
  <si>
    <t>Nota: Precios en  USD, incluyen 15% IVA y Gastos de Transporte.</t>
  </si>
  <si>
    <t>F 800 R</t>
  </si>
  <si>
    <t xml:space="preserve">G 650 GS </t>
  </si>
  <si>
    <t>R 1200 RT</t>
  </si>
  <si>
    <t>S 1000 RR</t>
  </si>
  <si>
    <t>MINI Cooper S Countryman Hot Chili (Aut)</t>
  </si>
  <si>
    <t>K 1600 GTL</t>
  </si>
  <si>
    <t>G 650 GS LWR</t>
  </si>
  <si>
    <t>650iA Coupe M Sport (Automático)</t>
  </si>
  <si>
    <t>MINI</t>
  </si>
  <si>
    <t>MINI Cooper S Countryman Hot Chili (Man)</t>
  </si>
  <si>
    <t>MINI Cooper S Countryman Hot Chili ALL4 Man</t>
  </si>
  <si>
    <t>MINI Cooper S Countryman Hot Chili ALL4 (Aut)</t>
  </si>
  <si>
    <t>Serie C</t>
  </si>
  <si>
    <t>C 650 GT</t>
  </si>
  <si>
    <t>F 700 GS Básica</t>
  </si>
  <si>
    <t>F 700 GS LWR</t>
  </si>
  <si>
    <t>F 800 GS</t>
  </si>
  <si>
    <t>F 800 GS Básica</t>
  </si>
  <si>
    <t>F 800 GS LWR</t>
  </si>
  <si>
    <t>F 700 GS</t>
  </si>
  <si>
    <t>M135iA (Automático)</t>
  </si>
  <si>
    <t>650iA Gran Coupé (Automático)</t>
  </si>
  <si>
    <t>320iA Sedan (Automático)</t>
  </si>
  <si>
    <t>320iA Sedan Luxury Line (Automático)</t>
  </si>
  <si>
    <t>320iA Sedan Sport Line (Automático)</t>
  </si>
  <si>
    <t>535iA M Sport (Automático)</t>
  </si>
  <si>
    <t>550iA M Sport (Automático)</t>
  </si>
  <si>
    <t>Notas:</t>
  </si>
  <si>
    <t>MINI Cooper  Salt (Man)</t>
  </si>
  <si>
    <t>MINICooper Chili (Man)</t>
  </si>
  <si>
    <t>MINI Cooper S Countryman Chili (Man)</t>
  </si>
  <si>
    <t>MINI Cooper Salt (Aut)</t>
  </si>
  <si>
    <t>MINI Cooper Chili (Aut)</t>
  </si>
  <si>
    <t>MINI Cooper S Countryman Chili (Aut)</t>
  </si>
  <si>
    <t>MINI Cooper Pepper (Man)</t>
  </si>
  <si>
    <t>MINI Cooper  Pepper (Aut)</t>
  </si>
  <si>
    <t>MINI Cooper Convertible Pepper (Man)</t>
  </si>
  <si>
    <t>MINI Cooper Convertible Pepper (Aut)</t>
  </si>
  <si>
    <t>MINI Cooper S Salt (Man)</t>
  </si>
  <si>
    <t>MINI Cooper S Chili (Man)</t>
  </si>
  <si>
    <t>MINI Cooper S Chili (Aut)</t>
  </si>
  <si>
    <t>MINI Cooper S Hot Chili (Man)</t>
  </si>
  <si>
    <t>MINI Cooper S Hot Chili (Aut)</t>
  </si>
  <si>
    <t>MINI Cooper S Salt (Aut)</t>
  </si>
  <si>
    <t>MINI Cooper S Convertible Hot Chili (Man)</t>
  </si>
  <si>
    <t>MINI Cooper S Convertible Hot Chili (Aut)</t>
  </si>
  <si>
    <t>MINI John Cooper Works Coupé (Man)</t>
  </si>
  <si>
    <t>MINI John Cooper Works Coupé (Aut)</t>
  </si>
  <si>
    <t>MINI John Cooper Works Countryman Hot Chili ALL4 (Man)</t>
  </si>
  <si>
    <t>MINI John Cooper Works Countryman Hot Chili ALL4 (Aut)</t>
  </si>
  <si>
    <t>MINI John Cooper Works Roadster (Man)</t>
  </si>
  <si>
    <t>MINI John Cooper Works Roadster (Aut)</t>
  </si>
  <si>
    <t>MINI John Cooper Works Convertible (Man)</t>
  </si>
  <si>
    <t>MINI John Cooper Works Convertible (Aut)</t>
  </si>
  <si>
    <t xml:space="preserve">LISTA DE PRECIOS DE MINI </t>
  </si>
  <si>
    <t>MINI Convertible</t>
  </si>
  <si>
    <t>MINI Countryman</t>
  </si>
  <si>
    <t>MINI John Cooper Works</t>
  </si>
  <si>
    <t>LISTA DE PRECIOS DE BMW MOTORRAD</t>
  </si>
  <si>
    <t>F 800 GT</t>
  </si>
  <si>
    <t>R 1200 GS Básica</t>
  </si>
  <si>
    <t>MINI Cooper S Paceman Chili (Man)</t>
  </si>
  <si>
    <t>MINI Cooper S Paceman Chili (Aut)</t>
  </si>
  <si>
    <t>MINI Cooper S Paceman Hot Chili (Man)</t>
  </si>
  <si>
    <t>MINI Cooper S Paceman Hot Chili (Aut)</t>
  </si>
  <si>
    <t>MINI Cooper S Paceman Hot Chili ALL4 (Man)</t>
  </si>
  <si>
    <t>MINI Cooper S Paceman Hot Chili ALL4 (Aut)</t>
  </si>
  <si>
    <t>MINI Paceman</t>
  </si>
  <si>
    <t>528iA M Sport (Automático)</t>
  </si>
  <si>
    <t>F 800 GS Adventure</t>
  </si>
  <si>
    <t>Serie K y S</t>
  </si>
  <si>
    <t>520iA (Automático)</t>
  </si>
  <si>
    <t>528iA Luxury Line (Automático)</t>
  </si>
  <si>
    <t>535iA Luxury Line (Automático)</t>
  </si>
  <si>
    <t>550iA Luxury Line (Automático)</t>
  </si>
  <si>
    <t>535iA Gran Turismo Luxury Line (Automático)</t>
  </si>
  <si>
    <t>Z4 sDrive18iA (Automático)</t>
  </si>
  <si>
    <t>Z4 sDrive18iA Design Pure Traction (Automático)</t>
  </si>
  <si>
    <t>Z4 sDrive18iA M Sport (Automático)</t>
  </si>
  <si>
    <t>R 1200 GS Equipada</t>
  </si>
  <si>
    <t>R 1200 GS Equipada LWR</t>
  </si>
  <si>
    <t>K 1600 GT Sport</t>
  </si>
  <si>
    <t>428iA Luxury Line (Automático)</t>
  </si>
  <si>
    <t>428iA Sport Line (Automático)</t>
  </si>
  <si>
    <t>X5 xDrive50iA M Sport (Automático)</t>
  </si>
  <si>
    <t>X5 xDrive35iA (Automático)</t>
  </si>
  <si>
    <t>X5 xDrive35iA Excellence (Automático)</t>
  </si>
  <si>
    <t>X5 xDrive35iA M Sport (Automático)</t>
  </si>
  <si>
    <t>MINI John Cooper Works Paceman ALL4 (Man)</t>
  </si>
  <si>
    <t>MINI John Cooper Works Paceman ALL4 (Aut)</t>
  </si>
  <si>
    <t>220iA Coupé (Automático)</t>
  </si>
  <si>
    <t>220iA Coupé Sport Line (Automático)</t>
  </si>
  <si>
    <t>M235iA Coupé M Sport (Automático)</t>
  </si>
  <si>
    <t>R 1200 GS Adventure</t>
  </si>
  <si>
    <t>R nineT</t>
  </si>
  <si>
    <t>K 1600 GTL Exclusive</t>
  </si>
  <si>
    <t>MINI Cooper</t>
  </si>
  <si>
    <t>MINI Cooper S</t>
  </si>
  <si>
    <t>MINI Cooper S Convertible Highgate (Man)</t>
  </si>
  <si>
    <t>MINI Cooper S Convertible Highgate (Aut)</t>
  </si>
  <si>
    <t>S 1000 R</t>
  </si>
  <si>
    <t>ActiveHybrid 3 Luxury Line (Automático)</t>
  </si>
  <si>
    <t>ActiveHybrid 3 Sport Line (Automático)</t>
  </si>
  <si>
    <t>435iA M Sport (Automático)</t>
  </si>
  <si>
    <t>X1 sDrive20iA X Line (Automático)</t>
  </si>
  <si>
    <t>X3 sDrive20iA</t>
  </si>
  <si>
    <t>X3 sDrive20iA Business</t>
  </si>
  <si>
    <t>X3 xDrive28iA X Line</t>
  </si>
  <si>
    <t xml:space="preserve">X3 xDrive35iA X Line </t>
  </si>
  <si>
    <t xml:space="preserve">X3 xDrive35iA M Sport </t>
  </si>
  <si>
    <t xml:space="preserve">X4 xDrive35iA X Line </t>
  </si>
  <si>
    <t xml:space="preserve">X4 xDrive35iA M Sport </t>
  </si>
  <si>
    <t>X5 xDrive50iA Excellence (Automático)</t>
  </si>
  <si>
    <t>X5 xDrive50iA Security (Automático)</t>
  </si>
  <si>
    <t>X5 xDrive50iA Security Plus (Automático)</t>
  </si>
  <si>
    <t>Z4 sDrive35is M Sport</t>
  </si>
  <si>
    <t>M5 Sedán Competition Edition (Automático)</t>
  </si>
  <si>
    <t>M6 Coupé Competition Edition (Automático)</t>
  </si>
  <si>
    <t>M6 Gran Coupé Competition Edition (Automático)</t>
  </si>
  <si>
    <t>Todos los precios incluyen IVA, ISAN y costos de transportación. No incluyen tenencia y seguro del auto. Precios en Moneda Nacional. BMW de México S.A. de C.V. se reserva el derecho de efectuar</t>
  </si>
  <si>
    <t xml:space="preserve"> en cualquier momento modificaciones en los precios sin previo aviso.</t>
  </si>
  <si>
    <t>M4 Convertible</t>
  </si>
  <si>
    <t>BMW i3 (Eléctrico/Automático)</t>
  </si>
  <si>
    <t>BMW ActiveHybrid 3 Sedán (F30) MY2015 *</t>
  </si>
  <si>
    <t>BMW i3 Mobility (Eléctrico/Automático)</t>
  </si>
  <si>
    <t>BMW i3 Dynamic (Eléctrico/Automático)</t>
  </si>
  <si>
    <t>BMW i3 REX Mobility (Eléctrico/Automático)</t>
  </si>
  <si>
    <t>BMW i3 REX Dynamic (Eléctrico/Automático)</t>
  </si>
  <si>
    <t>BMW i8 Pure Impulse (Híbrido/Automático)</t>
  </si>
  <si>
    <t>* Incluye los equipamientos de BMW ConnectedDrive</t>
  </si>
  <si>
    <t>** No incluye los equipamientos de BMW ConnectedDrive</t>
  </si>
  <si>
    <t>R 1200 GS Adventure LWR</t>
  </si>
  <si>
    <t>R 1200 GS Dynamic</t>
  </si>
  <si>
    <t>K 1600 GT</t>
  </si>
  <si>
    <t>MINI Cooper (5 Doors)</t>
  </si>
  <si>
    <t>MINI Cooper S (5 Doors)</t>
  </si>
  <si>
    <t>X6 xDrive50iA Extravagance (Automático)</t>
  </si>
  <si>
    <t>X6 xDrive50iA M Sport (Automático)</t>
  </si>
  <si>
    <t>Los precios incluyen ISAN, IVA y costos de transportación. No incluyen tenencia y seguro del auto. Precios en Moneda Nacional. BMW de México S.A. de C.V. se reserva el derecho de efectuar en cualquier momento modificaciones en los precios sin previo aviso.</t>
  </si>
  <si>
    <t>X4 xDrive28iA X Line</t>
  </si>
  <si>
    <t>X6 xDrive35iA (Automático)</t>
  </si>
  <si>
    <t>X6 xDrive35iA Extravagance (Automático)</t>
  </si>
  <si>
    <t>X6 xDrive35iA M Sport (Automático)</t>
  </si>
  <si>
    <t>R 1200 R</t>
  </si>
  <si>
    <t>R 1200 R Style 1</t>
  </si>
  <si>
    <t>R 1200 R Style 2</t>
  </si>
  <si>
    <t>BMW Serie 4 Gran Coupé (F36) MY2016 *</t>
  </si>
  <si>
    <t>420iA (Automático)</t>
  </si>
  <si>
    <t>BMW X3 LCI (F25) MY2016 *</t>
  </si>
  <si>
    <t>BMW Serie 4 Convertible (F33) / M4 Convertible (F83)  MY2016 *</t>
  </si>
  <si>
    <t>BMW X4 (F26) MY2016 *</t>
  </si>
  <si>
    <t>BMW Serie 5 Sedán (F10) / M5 Sedán (F10M) MY2016 *</t>
  </si>
  <si>
    <t>BMW X5 (F15) MY2016 *</t>
  </si>
  <si>
    <t>BMW Serie 2 Coupé (F22) MY2016 *</t>
  </si>
  <si>
    <t>BMW Serie 5 Gran Turismo (F07) MY2016 *</t>
  </si>
  <si>
    <t>X5 M</t>
  </si>
  <si>
    <t>BMW Serie 3 Sedán (F30) / M3 Sedán (F80) MY2015 *</t>
  </si>
  <si>
    <t>BMW X6 (F16) MY2016 *</t>
  </si>
  <si>
    <t>BMW Serie 6 Coupé (F13) / M6 Coupé (F13M) MY2016 *</t>
  </si>
  <si>
    <t>BMW Serie 6 Gran Coupé (F06) / M6 Gran Coupé (F06M) MY2016 *</t>
  </si>
  <si>
    <t>640iA Gran Coupé (Automático)</t>
  </si>
  <si>
    <t>X6 M</t>
  </si>
  <si>
    <t xml:space="preserve">BMW i3 (I10) MY2016* </t>
  </si>
  <si>
    <t>M3 Sedán con techo solar eléctrico</t>
  </si>
  <si>
    <t>M3 Sedán con toldo en fibra de carbono</t>
  </si>
  <si>
    <t xml:space="preserve">BMW i8 (I12) MY2016* </t>
  </si>
  <si>
    <t>BMW Serie 4 Coupé (F32) / M4 Coupé (F82) MY2016 *</t>
  </si>
  <si>
    <t>BMW Z4 (E89) MY2016 **</t>
  </si>
  <si>
    <t>M4 Coupé con techo solar eléctrico</t>
  </si>
  <si>
    <t>M4 Coupé con toldo en fibra de carbono</t>
  </si>
  <si>
    <t>BMW Serie 1 LCI (3 Puertas) (F21) MY2016 *</t>
  </si>
  <si>
    <t>120i (Manual)</t>
  </si>
  <si>
    <t>120iA (Automático)</t>
  </si>
  <si>
    <t>120iA Urban Line (Automático)</t>
  </si>
  <si>
    <t>120iA Sport Line (Automático)</t>
  </si>
  <si>
    <t>120iA M Sport (Automático)</t>
  </si>
  <si>
    <t>BMW Serie 1 LCI (5 Puertas) (F20) MY2016 *</t>
  </si>
  <si>
    <t>R 1200 RS</t>
  </si>
  <si>
    <t>S 1000 XR Básica</t>
  </si>
  <si>
    <t>S 1000 XR Equipada</t>
  </si>
  <si>
    <t>S 1000 XR Equipada LWR</t>
  </si>
  <si>
    <t>BMW Serie 2 Active Tourer (F45) MY2016 *</t>
  </si>
  <si>
    <t>220iA Active Tourer (Automático)</t>
  </si>
  <si>
    <t>R 1200 GS Equipada Triple Black</t>
  </si>
  <si>
    <t>R 1200 GS Equipada Triple Black LWR</t>
  </si>
  <si>
    <t>R 1200 RS Style 2</t>
  </si>
  <si>
    <t>Los precios incluyen ISAN, IVA y costos de transportación. No incluyen tenencia y seguro del auto. Precios en Moneda Nacional. BMW de México S.A. de C.V. se reserva el derecho de efectuar en cualquier momento modificaciones en los precios sin previo aviso. Estos precios aplican para todos los modelos MY 2016.</t>
  </si>
  <si>
    <t>330iA Sedan Luxury Line (Automático)</t>
  </si>
  <si>
    <t>330iA Sedan Sport Line (Automático)</t>
  </si>
  <si>
    <t>330iA Sedan M Sport (Automático)</t>
  </si>
  <si>
    <t>340iA Sedan M Sport (Automático)</t>
  </si>
  <si>
    <t>340iA Sedan M Sport 40 Years Edition (Automático)</t>
  </si>
  <si>
    <t>BMW X1 (F48) MY2016 *</t>
  </si>
  <si>
    <t>BMW Serie 7 Sedán (G11/G12) MY2016 *</t>
  </si>
  <si>
    <t>740iA Excellence (Automático)</t>
  </si>
  <si>
    <t>750iA Excellence (Automático)</t>
  </si>
  <si>
    <t>750LiA Excellence (Automático)</t>
  </si>
  <si>
    <t>MINI Clubman</t>
  </si>
  <si>
    <t>MINI Cooper S Clubman (Aut)</t>
  </si>
  <si>
    <t>C 650 Sport</t>
  </si>
  <si>
    <t>Lista de Precios Marzo 2016</t>
  </si>
  <si>
    <t>X1 sDrive20iA M Sport (Automático)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</si>
</sst>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66">
    <numFmt numFmtId="6" formatCode="&quot;$&quot;#,##0;[Red]\-&quot;$&quot;#,##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0_);\(#,##0\)"/>
    <numFmt numFmtId="165" formatCode="_-* #,##0_-;\-* #,##0_-;_-* &quot;-&quot;??_-;_-@_-"/>
    <numFmt numFmtId="166" formatCode="_-&quot;$&quot;* #,##0_-;\-&quot;$&quot;* #,##0_-;_-&quot;$&quot;* &quot;-&quot;??_-;_-@_-"/>
    <numFmt numFmtId="167" formatCode="#,##0.00_ ;[Red]\-#,##0.00;\-"/>
    <numFmt numFmtId="168" formatCode="#,##0_ ;[Blue]\-#,##0;\-"/>
    <numFmt numFmtId="169" formatCode="_ &quot;\&quot;* #,##0.00_ ;_ &quot;\&quot;* &quot;\&quot;&quot;\&quot;&quot;\&quot;&quot;\&quot;&quot;\&quot;&quot;\&quot;&quot;\&quot;&quot;\&quot;&quot;\&quot;&quot;\&quot;&quot;\&quot;&quot;\&quot;\-#,##0.00_ ;_ &quot;\&quot;* &quot;-&quot;??_ ;_ @_ "/>
    <numFmt numFmtId="170" formatCode="\+#,##0;\-#,##0;\-"/>
    <numFmt numFmtId="171" formatCode="\+#,##0.0;\-#,##0.0;\-"/>
    <numFmt numFmtId="172" formatCode="_-* #,##0.00\ [$€-1]_-;\-* #,##0.00\ [$€-1]_-;_-* &quot;-&quot;??\ [$€-1]_-"/>
    <numFmt numFmtId="173" formatCode="#,##0;\-#,##0;\-"/>
    <numFmt numFmtId="174" formatCode="#,##0.0;\-#,##0.0;\-"/>
    <numFmt numFmtId="175" formatCode="#,##0;\-\ #.##0;\-"/>
    <numFmt numFmtId="176" formatCode="_-* #,##0\ _k_r_-;\-* #,##0\ _k_r_-;_-* &quot;-&quot;\ _k_r_-;_-@_-"/>
    <numFmt numFmtId="177" formatCode="#,##0\ ;\-#,##0\ ;\-\ ;"/>
    <numFmt numFmtId="178" formatCode="\ \ \ @\ *."/>
    <numFmt numFmtId="179" formatCode="\ \ \ \ \ \ @\ *."/>
    <numFmt numFmtId="180" formatCode="\ \ \ \ \ \ \ \ \ @\ *."/>
    <numFmt numFmtId="181" formatCode="\+\ #,##0;\-\ #,##0;\-"/>
    <numFmt numFmtId="182" formatCode="[Blue]#,##0;[Red]\-#,##0;\-"/>
    <numFmt numFmtId="183" formatCode="#,##0._);\(#,##0.\)"/>
    <numFmt numFmtId="184" formatCode="#,##0\);\(#,##0\)"/>
    <numFmt numFmtId="185" formatCode="\(#,##0\);\(#,##0\)"/>
    <numFmt numFmtId="186" formatCode="mmmm\-yy"/>
    <numFmt numFmtId="187" formatCode="_ * #,##0.00_ ;_ * \-#,##0.00_ ;_ * &quot;-&quot;??_ ;_ @_ "/>
    <numFmt numFmtId="188" formatCode="_-* #,##0.000000_-;\-* #,##0.000000_-;_-* &quot;-&quot;??_-;_-@_-"/>
    <numFmt numFmtId="189" formatCode="[h]"/>
    <numFmt numFmtId="190" formatCode="#,##0&quot; DM&quot;;\-#,##0&quot; DM&quot;"/>
    <numFmt numFmtId="191" formatCode="_ * #,##0.00_)_P_t_s_ ;_ * \(#,##0.00\)_P_t_s_ ;_ * &quot;-&quot;??_)_P_t_s_ ;_ @_ "/>
    <numFmt numFmtId="192" formatCode="_(* #,##0.00_);_(* \(#,##0.00\);_(* &quot;-&quot;??_);_(@_)"/>
    <numFmt numFmtId="193" formatCode="_-* #,##0.00\ _€_-;\-* #,##0.00\ _€_-;_-* &quot;-&quot;??\ _€_-;_-@_-"/>
    <numFmt numFmtId="194" formatCode="_(&quot;N$&quot;* #,##0.00_);_(&quot;N$&quot;* \(#,##0.00\);_(&quot;N$&quot;* &quot;-&quot;??_);_(@_)"/>
    <numFmt numFmtId="195" formatCode="_ &quot;\&quot;* #,##0_ ;_ &quot;\&quot;* &quot;\&quot;&quot;\&quot;&quot;\&quot;&quot;\&quot;&quot;\&quot;&quot;\&quot;&quot;\&quot;&quot;\&quot;&quot;\&quot;&quot;\&quot;&quot;\&quot;&quot;\&quot;\-#,##0_ ;_ &quot;\&quot;* &quot;-&quot;_ ;_ @_ "/>
    <numFmt numFmtId="196" formatCode="_-* #,##0.00\ _P_t_a_-;\-* #,##0.00\ _P_t_a_-;_-* &quot;-&quot;??\ _P_t_a_-;_-@_-"/>
    <numFmt numFmtId="197" formatCode="#,##0&quot; E.&quot;;\-#,##0&quot; E.&quot;;\-"/>
    <numFmt numFmtId="198" formatCode="_([$€]* #,##0.00_);_([$€]* \(#,##0.00\);_([$€]* &quot;-&quot;??_);_(@_)"/>
    <numFmt numFmtId="199" formatCode="_-* #,##0.00\ [$€]_-;\-* #,##0.00\ [$€]_-;_-* &quot;-&quot;??\ [$€]_-;_-@_-"/>
    <numFmt numFmtId="200" formatCode="_ [$€]\ * #,##0.00_ ;_ [$€]\ * \-#,##0.00_ ;_ [$€]\ * &quot;-&quot;??_ ;_ @_ "/>
    <numFmt numFmtId="201" formatCode="#,##0\ &quot;F&quot;;[Red]\-#,##0\ &quot;F&quot;"/>
    <numFmt numFmtId="202" formatCode="_-* #,##0.00\ &quot;DM&quot;_-;\-* #,##0.00\ &quot;DM&quot;_-;_-* &quot;-&quot;??\ &quot;DM&quot;_-;_-@_-"/>
    <numFmt numFmtId="203" formatCode="_-* #,##0\ _P_t_a_-;\-* #,##0\ _P_t_a_-;_-* &quot;-&quot;\ _P_t_a_-;_-@_-"/>
    <numFmt numFmtId="204" formatCode="_(&quot;R$&quot;* #,##0_);_(&quot;R$&quot;* \(#,##0\);_(&quot;R$&quot;* &quot;-&quot;_);_(@_)"/>
    <numFmt numFmtId="205" formatCode="_(&quot;R$&quot;* #,##0.00_);_(&quot;R$&quot;* \(#,##0.00\);_(&quot;R$&quot;* &quot;-&quot;??_);_(@_)"/>
    <numFmt numFmtId="206" formatCode="_(&quot;$&quot;* #,##0_);_(&quot;$&quot;* \(#,##0\);_(&quot;$&quot;* &quot;-&quot;_);_(@_)"/>
    <numFmt numFmtId="207" formatCode="_(&quot;$&quot;* #,##0.00_);_(&quot;$&quot;* \(#,##0.00\);_(&quot;$&quot;* &quot;-&quot;??_);_(@_)"/>
    <numFmt numFmtId="208" formatCode="#,##0.0;\-\ #,##0.0;\-"/>
    <numFmt numFmtId="209" formatCode="\+#,##0;[Red]\-#,##0;&quot;-&quot;"/>
    <numFmt numFmtId="210" formatCode="mm"/>
    <numFmt numFmtId="211" formatCode="_(* #,##0_);_(* \(#,##0\);_(* &quot;-&quot;_);_(@_)"/>
    <numFmt numFmtId="212" formatCode="dd\.mm\.yyyy"/>
    <numFmt numFmtId="213" formatCode="_-* #,##0\ _F_-;\-* #,##0\ _F_-;_-* &quot;-&quot;\ _F_-;_-@_-"/>
    <numFmt numFmtId="214" formatCode="_-* #,##0.00\ _D_M_-;\-* #,##0.00\ _D_M_-;_-* &quot;-&quot;??\ _D_M_-;_-@_-"/>
    <numFmt numFmtId="215" formatCode="#,##0\ &quot;DM&quot;;[Red]\-#,##0\ &quot;DM&quot;"/>
    <numFmt numFmtId="216" formatCode="_-* #,##0.00\ &quot;€&quot;_-;\-* #,##0.00\ &quot;€&quot;_-;_-* &quot;-&quot;??\ &quot;€&quot;_-;_-@_-"/>
    <numFmt numFmtId="217" formatCode="_-* #,##0.00\ &quot;Pta&quot;_-;\-* #,##0.00\ &quot;Pta&quot;_-;_-* &quot;-&quot;??\ &quot;Pta&quot;_-;_-@_-"/>
    <numFmt numFmtId="218" formatCode="#,##0.00;\-\ #,##0.00;\-"/>
    <numFmt numFmtId="219" formatCode="#,##0;\-\ #,##0;\-"/>
    <numFmt numFmtId="220" formatCode="\+\ 0%;\-\ 0%;\-"/>
    <numFmt numFmtId="221" formatCode="#,##0&quot; DM&quot;;\-#,##0&quot; DM&quot;;\-"/>
    <numFmt numFmtId="222" formatCode="_-* #,##0.00\ _\_-;\-* #,##0.00\ _\_-;_-* &quot;-&quot;??\ _\_-;_-@_-"/>
    <numFmt numFmtId="223" formatCode="_-* #,##0\ &quot;DM&quot;_-;\-* #,##0\ &quot;DM&quot;_-;_-* &quot;-&quot;\ &quot;DM&quot;_-;_-@_-"/>
  </numFmts>
  <fonts count="180">
    <font>
      <sz val="10"/>
      <name val="BMWTypeLight"/>
    </font>
    <font>
      <sz val="11"/>
      <color indexed="8"/>
      <name val="Calibri"/>
      <family val="2"/>
    </font>
    <font>
      <sz val="10"/>
      <name val="BMWTypeLight"/>
      <family val="2"/>
    </font>
    <font>
      <sz val="10"/>
      <name val="BMW Helvetica Light"/>
    </font>
    <font>
      <sz val="10"/>
      <name val="BMWTypeLight"/>
      <family val="2"/>
    </font>
    <font>
      <b/>
      <sz val="10"/>
      <color indexed="48"/>
      <name val="BMW Helvetica Light"/>
    </font>
    <font>
      <b/>
      <sz val="10"/>
      <name val="BMW Helvetica Light"/>
    </font>
    <font>
      <b/>
      <sz val="12"/>
      <color indexed="9"/>
      <name val="BMWTypeLight"/>
      <family val="2"/>
    </font>
    <font>
      <b/>
      <sz val="20"/>
      <name val="BMWTypeRegular"/>
      <family val="2"/>
    </font>
    <font>
      <b/>
      <sz val="20"/>
      <color indexed="55"/>
      <name val="BMWTypeRegular"/>
      <family val="2"/>
    </font>
    <font>
      <b/>
      <sz val="10"/>
      <name val="BMWTypeLight"/>
      <family val="2"/>
    </font>
    <font>
      <b/>
      <sz val="12"/>
      <color indexed="52"/>
      <name val="BMWTypeLight"/>
      <family val="2"/>
    </font>
    <font>
      <b/>
      <sz val="14"/>
      <name val="BMWTypeLight"/>
      <family val="2"/>
    </font>
    <font>
      <sz val="14"/>
      <name val="BMW Helvetica Light"/>
    </font>
    <font>
      <sz val="14"/>
      <name val="BMWTypeLight"/>
      <family val="2"/>
    </font>
    <font>
      <b/>
      <sz val="14"/>
      <name val="BMW Helvetica Light"/>
    </font>
    <font>
      <b/>
      <sz val="14"/>
      <color indexed="9"/>
      <name val="Arial"/>
      <family val="2"/>
    </font>
    <font>
      <b/>
      <sz val="14"/>
      <name val="BMWTypeRegular"/>
      <family val="2"/>
    </font>
    <font>
      <sz val="10"/>
      <name val="Arial"/>
      <family val="2"/>
    </font>
    <font>
      <sz val="12"/>
      <name val="BMWTypeLight"/>
      <family val="2"/>
    </font>
    <font>
      <b/>
      <sz val="12"/>
      <name val="BMW Helvetica Light"/>
    </font>
    <font>
      <b/>
      <sz val="12"/>
      <color indexed="48"/>
      <name val="BMW Helvetica Light"/>
    </font>
    <font>
      <b/>
      <sz val="12"/>
      <name val="BMWTypeRegular"/>
      <family val="2"/>
    </font>
    <font>
      <b/>
      <sz val="12"/>
      <name val="BMWTypeLight"/>
      <family val="2"/>
    </font>
    <font>
      <sz val="12"/>
      <name val="BMW Helvetica Light"/>
    </font>
    <font>
      <b/>
      <sz val="10"/>
      <color indexed="9"/>
      <name val="BMWTypeLight"/>
      <family val="2"/>
    </font>
    <font>
      <sz val="12"/>
      <name val="BMWTypeRegular"/>
      <family val="2"/>
    </font>
    <font>
      <sz val="11"/>
      <name val="BMWTypeLight"/>
      <family val="2"/>
    </font>
    <font>
      <b/>
      <sz val="12"/>
      <color indexed="12"/>
      <name val="BMWTypeLight"/>
      <family val="2"/>
    </font>
    <font>
      <b/>
      <sz val="12"/>
      <color indexed="48"/>
      <name val="BMWTypeLight"/>
      <family val="2"/>
    </font>
    <font>
      <sz val="12"/>
      <color indexed="12"/>
      <name val="BMWTypeLight"/>
      <family val="2"/>
    </font>
    <font>
      <b/>
      <sz val="11"/>
      <color indexed="9"/>
      <name val="BMWTypeLight"/>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Geneva"/>
      <family val="2"/>
    </font>
    <font>
      <b/>
      <sz val="8"/>
      <color indexed="8"/>
      <name val="MS Sans Serif"/>
      <family val="2"/>
    </font>
    <font>
      <b/>
      <i/>
      <sz val="8"/>
      <color indexed="8"/>
      <name val="MS Sans Serif"/>
      <family val="2"/>
    </font>
    <font>
      <sz val="10"/>
      <color indexed="8"/>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10"/>
      <color indexed="9"/>
      <name val="MS Sans Serif"/>
      <family val="2"/>
    </font>
    <font>
      <b/>
      <sz val="10"/>
      <color indexed="12"/>
      <name val="Times New Roman"/>
      <family val="1"/>
    </font>
    <font>
      <b/>
      <sz val="10"/>
      <color indexed="8"/>
      <name val="MS Sans Serif"/>
      <family val="2"/>
    </font>
    <font>
      <b/>
      <i/>
      <sz val="8"/>
      <name val="MS Sans Serif"/>
      <family val="2"/>
    </font>
    <font>
      <b/>
      <sz val="8"/>
      <name val="MS Sans Serif"/>
      <family val="2"/>
    </font>
    <font>
      <sz val="11"/>
      <name val="Times New Roman"/>
      <family val="1"/>
    </font>
    <font>
      <sz val="14"/>
      <name val="¾©"/>
      <family val="1"/>
      <charset val="128"/>
    </font>
    <font>
      <sz val="12"/>
      <name val="Arial"/>
      <family val="2"/>
    </font>
    <font>
      <sz val="14"/>
      <name val="Arial"/>
      <family val="2"/>
    </font>
    <font>
      <sz val="8"/>
      <color indexed="8"/>
      <name val="Tahoma"/>
      <family val="2"/>
    </font>
    <font>
      <sz val="11"/>
      <color indexed="8"/>
      <name val="ＭＳ Ｐゴシック"/>
      <family val="3"/>
      <charset val="128"/>
    </font>
    <font>
      <sz val="11"/>
      <color indexed="8"/>
      <name val="宋体"/>
      <charset val="134"/>
    </font>
    <font>
      <sz val="8"/>
      <color indexed="9"/>
      <name val="Tahoma"/>
      <family val="2"/>
    </font>
    <font>
      <sz val="11"/>
      <color indexed="9"/>
      <name val="ＭＳ Ｐゴシック"/>
      <family val="3"/>
      <charset val="128"/>
    </font>
    <font>
      <sz val="11"/>
      <color indexed="9"/>
      <name val="宋体"/>
      <charset val="134"/>
    </font>
    <font>
      <sz val="16"/>
      <name val="Arial"/>
      <family val="2"/>
    </font>
    <font>
      <u/>
      <sz val="10"/>
      <color indexed="36"/>
      <name val="Arial"/>
      <family val="2"/>
    </font>
    <font>
      <u/>
      <sz val="10"/>
      <color indexed="20"/>
      <name val="Arial"/>
      <family val="2"/>
    </font>
    <font>
      <sz val="8"/>
      <color indexed="20"/>
      <name val="Tahoma"/>
      <family val="2"/>
    </font>
    <font>
      <sz val="12"/>
      <name val="¹ÙÅÁÃ¼"/>
      <family val="1"/>
      <charset val="129"/>
    </font>
    <font>
      <sz val="11"/>
      <name val="돋움"/>
      <family val="3"/>
      <charset val="129"/>
    </font>
    <font>
      <u/>
      <sz val="10"/>
      <color indexed="12"/>
      <name val="Arial"/>
      <family val="2"/>
    </font>
    <font>
      <sz val="10"/>
      <name val="MS Sans Serif"/>
      <family val="2"/>
    </font>
    <font>
      <sz val="10"/>
      <color indexed="8"/>
      <name val="Arial"/>
      <family val="2"/>
    </font>
    <font>
      <sz val="8"/>
      <color indexed="19"/>
      <name val="Tahoma"/>
      <family val="2"/>
    </font>
    <font>
      <sz val="10"/>
      <name val="BMWTypeRegular"/>
      <family val="2"/>
    </font>
    <font>
      <sz val="18"/>
      <name val="Times New Roman"/>
      <family val="1"/>
    </font>
    <font>
      <sz val="6"/>
      <name val="Times New Roman"/>
      <family val="1"/>
    </font>
    <font>
      <i/>
      <sz val="12"/>
      <name val="Times New Roman"/>
      <family val="1"/>
    </font>
    <font>
      <sz val="18"/>
      <name val="Arial"/>
      <family val="2"/>
    </font>
    <font>
      <i/>
      <sz val="12"/>
      <name val="Arial"/>
      <family val="2"/>
    </font>
    <font>
      <sz val="8"/>
      <color indexed="17"/>
      <name val="Tahoma"/>
      <family val="2"/>
    </font>
    <font>
      <b/>
      <sz val="12"/>
      <name val="Arial"/>
      <family val="2"/>
    </font>
    <font>
      <b/>
      <sz val="15"/>
      <color indexed="62"/>
      <name val="Calibri"/>
      <family val="2"/>
    </font>
    <font>
      <b/>
      <sz val="13"/>
      <color indexed="62"/>
      <name val="Calibri"/>
      <family val="2"/>
    </font>
    <font>
      <b/>
      <sz val="11"/>
      <color indexed="62"/>
      <name val="Calibri"/>
      <family val="2"/>
    </font>
    <font>
      <u/>
      <sz val="8.4"/>
      <color indexed="12"/>
      <name val="BMWTypeLight"/>
      <family val="2"/>
    </font>
    <font>
      <sz val="8"/>
      <color indexed="52"/>
      <name val="Tahoma"/>
      <family val="2"/>
    </font>
    <font>
      <sz val="10"/>
      <name val="N Helvetica Narrow"/>
      <family val="1"/>
    </font>
    <font>
      <b/>
      <sz val="13"/>
      <name val="Times New Roman"/>
      <family val="1"/>
    </font>
    <font>
      <b/>
      <i/>
      <sz val="12"/>
      <name val="Times New Roman"/>
      <family val="1"/>
    </font>
    <font>
      <sz val="12"/>
      <name val="CorpoS"/>
    </font>
    <font>
      <i/>
      <sz val="10"/>
      <name val="Helv"/>
      <family val="2"/>
    </font>
    <font>
      <sz val="11"/>
      <name val="‚l‚r ‚oƒSƒVƒbƒN"/>
      <charset val="128"/>
    </font>
    <font>
      <sz val="9"/>
      <name val="Geneva"/>
    </font>
    <font>
      <b/>
      <sz val="10"/>
      <name val="MS Sans Serif"/>
      <family val="2"/>
    </font>
    <font>
      <sz val="10"/>
      <color indexed="12"/>
      <name val="Geneva"/>
      <family val="2"/>
    </font>
    <font>
      <b/>
      <sz val="10"/>
      <color indexed="8"/>
      <name val="Arial"/>
      <family val="2"/>
    </font>
    <font>
      <b/>
      <sz val="10"/>
      <color indexed="39"/>
      <name val="Arial"/>
      <family val="2"/>
    </font>
    <font>
      <sz val="10"/>
      <color indexed="39"/>
      <name val="Arial"/>
      <family val="2"/>
    </font>
    <font>
      <b/>
      <sz val="12"/>
      <color indexed="8"/>
      <name val="Arial"/>
      <family val="2"/>
    </font>
    <font>
      <sz val="7"/>
      <color indexed="8"/>
      <name val="Arial"/>
      <family val="2"/>
    </font>
    <font>
      <sz val="7"/>
      <color indexed="8"/>
      <name val="BMWTypeRegular"/>
      <family val="2"/>
    </font>
    <font>
      <sz val="19"/>
      <color indexed="48"/>
      <name val="Arial"/>
      <family val="2"/>
    </font>
    <font>
      <b/>
      <sz val="16"/>
      <color indexed="23"/>
      <name val="Arial"/>
      <family val="2"/>
    </font>
    <font>
      <sz val="10"/>
      <color indexed="10"/>
      <name val="Arial"/>
      <family val="2"/>
    </font>
    <font>
      <sz val="9"/>
      <color indexed="20"/>
      <name val="Arial"/>
      <family val="2"/>
    </font>
    <font>
      <sz val="9"/>
      <color indexed="48"/>
      <name val="Arial"/>
      <family val="2"/>
    </font>
    <font>
      <b/>
      <sz val="12"/>
      <color indexed="20"/>
      <name val="Arial"/>
      <family val="2"/>
    </font>
    <font>
      <b/>
      <sz val="9"/>
      <color indexed="20"/>
      <name val="Arial"/>
      <family val="2"/>
    </font>
    <font>
      <b/>
      <sz val="10"/>
      <color indexed="63"/>
      <name val="Arial"/>
      <family val="2"/>
    </font>
    <font>
      <sz val="12"/>
      <name val="Arial MT"/>
    </font>
    <font>
      <b/>
      <sz val="10"/>
      <color indexed="10"/>
      <name val="Arial"/>
      <family val="2"/>
    </font>
    <font>
      <sz val="7"/>
      <name val="Arial"/>
      <family val="2"/>
    </font>
    <font>
      <b/>
      <sz val="18"/>
      <color indexed="56"/>
      <name val="Cambria"/>
      <family val="1"/>
    </font>
    <font>
      <b/>
      <sz val="16"/>
      <name val="Arial"/>
      <family val="2"/>
    </font>
    <font>
      <b/>
      <sz val="15"/>
      <color indexed="56"/>
      <name val="Tahoma"/>
      <family val="2"/>
    </font>
    <font>
      <b/>
      <sz val="13"/>
      <color indexed="56"/>
      <name val="Tahoma"/>
      <family val="2"/>
    </font>
    <font>
      <b/>
      <sz val="11"/>
      <color indexed="56"/>
      <name val="Tahoma"/>
      <family val="2"/>
    </font>
    <font>
      <sz val="10"/>
      <color indexed="20"/>
      <name val="Arial"/>
      <family val="2"/>
    </font>
    <font>
      <i/>
      <sz val="10"/>
      <color indexed="8"/>
      <name val="Arial"/>
      <family val="2"/>
    </font>
    <font>
      <b/>
      <sz val="8"/>
      <color indexed="9"/>
      <name val="Tahoma"/>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name val="돋움"/>
      <family val="2"/>
      <charset val="129"/>
    </font>
    <font>
      <sz val="10"/>
      <name val="BMW Helvetica Light"/>
      <family val="2"/>
    </font>
    <font>
      <sz val="10"/>
      <name val="명조"/>
      <family val="3"/>
      <charset val="129"/>
    </font>
    <font>
      <sz val="10"/>
      <name val="Helv"/>
      <family val="2"/>
    </font>
    <font>
      <sz val="12"/>
      <name val="Times New Roman"/>
      <family val="1"/>
    </font>
    <font>
      <sz val="11"/>
      <color indexed="62"/>
      <name val="ＭＳ Ｐゴシック"/>
      <family val="3"/>
      <charset val="128"/>
    </font>
    <font>
      <b/>
      <sz val="11"/>
      <color indexed="63"/>
      <name val="ＭＳ Ｐゴシック"/>
      <family val="3"/>
      <charset val="128"/>
    </font>
    <font>
      <sz val="11"/>
      <color indexed="17"/>
      <name val="宋体"/>
      <charset val="134"/>
    </font>
    <font>
      <sz val="11"/>
      <color indexed="17"/>
      <name val="宋体"/>
    </font>
    <font>
      <sz val="11"/>
      <color indexed="20"/>
      <name val="宋体"/>
      <charset val="134"/>
    </font>
    <font>
      <sz val="11"/>
      <color indexed="20"/>
      <name val="宋体"/>
    </font>
    <font>
      <sz val="11"/>
      <color indexed="20"/>
      <name val="ＭＳ Ｐゴシック"/>
      <family val="3"/>
      <charset val="128"/>
    </font>
    <font>
      <b/>
      <sz val="18"/>
      <color indexed="62"/>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font>
    <font>
      <b/>
      <sz val="11"/>
      <color indexed="9"/>
      <name val="宋体"/>
      <charset val="134"/>
    </font>
    <font>
      <b/>
      <sz val="11"/>
      <color indexed="8"/>
      <name val="宋体"/>
      <charset val="134"/>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i/>
      <sz val="11"/>
      <color indexed="23"/>
      <name val="宋体"/>
      <charset val="134"/>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color indexed="10"/>
      <name val="宋体"/>
      <charset val="134"/>
    </font>
    <font>
      <b/>
      <sz val="11"/>
      <color indexed="10"/>
      <name val="宋体"/>
      <charset val="134"/>
    </font>
    <font>
      <sz val="11"/>
      <color indexed="62"/>
      <name val="宋体"/>
      <charset val="134"/>
    </font>
    <font>
      <b/>
      <sz val="11"/>
      <color indexed="63"/>
      <name val="宋体"/>
      <charset val="134"/>
    </font>
    <font>
      <sz val="11"/>
      <color indexed="19"/>
      <name val="宋体"/>
      <charset val="134"/>
    </font>
    <font>
      <b/>
      <sz val="11"/>
      <color indexed="8"/>
      <name val="ＭＳ Ｐゴシック"/>
      <family val="3"/>
      <charset val="128"/>
    </font>
    <font>
      <sz val="11"/>
      <color theme="1"/>
      <name val="Calibri"/>
      <family val="2"/>
      <scheme val="minor"/>
    </font>
    <font>
      <sz val="11"/>
      <color rgb="FF9C0006"/>
      <name val="Calibri"/>
      <family val="2"/>
      <scheme val="minor"/>
    </font>
    <font>
      <sz val="11"/>
      <color theme="1"/>
      <name val="BMW Group Condensed"/>
      <family val="2"/>
    </font>
    <font>
      <u/>
      <sz val="12"/>
      <color theme="10"/>
      <name val="BMWTypeLight"/>
      <family val="2"/>
    </font>
    <font>
      <sz val="11"/>
      <color rgb="FF9C6500"/>
      <name val="Calibri"/>
      <family val="2"/>
      <scheme val="minor"/>
    </font>
    <font>
      <sz val="10"/>
      <color theme="1"/>
      <name val="BMWType V2 Regular"/>
      <family val="2"/>
    </font>
    <font>
      <sz val="11"/>
      <color theme="1"/>
      <name val="ＭＳ Ｐゴシック"/>
      <family val="3"/>
      <charset val="128"/>
    </font>
    <font>
      <b/>
      <sz val="12"/>
      <color rgb="FFFF0000"/>
      <name val="BMWTypeLight"/>
      <family val="2"/>
    </font>
    <font>
      <sz val="12"/>
      <color rgb="FFFF0000"/>
      <name val="BMWTypeLight"/>
      <family val="2"/>
    </font>
    <font>
      <b/>
      <sz val="20"/>
      <color rgb="FFFF0000"/>
      <name val="BMWTypeRegular"/>
      <family val="2"/>
    </font>
    <font>
      <sz val="12"/>
      <color theme="1"/>
      <name val="BMWTypeLight"/>
      <family val="2"/>
    </font>
    <font>
      <b/>
      <sz val="12"/>
      <color theme="0"/>
      <name val="BMWTypeLight"/>
      <family val="2"/>
    </font>
    <font>
      <b/>
      <sz val="16"/>
      <name val="BMWTypeLight"/>
      <family val="2"/>
    </font>
  </fonts>
  <fills count="73">
    <fill>
      <patternFill patternType="none"/>
    </fill>
    <fill>
      <patternFill patternType="gray125"/>
    </fill>
    <fill>
      <patternFill patternType="solid">
        <fgColor indexed="21"/>
      </patternFill>
    </fill>
    <fill>
      <patternFill patternType="solid">
        <fgColor indexed="22"/>
        <bgColor indexed="64"/>
      </patternFill>
    </fill>
    <fill>
      <patternFill patternType="solid">
        <fgColor indexed="26"/>
        <bgColor indexed="64"/>
      </patternFill>
    </fill>
    <fill>
      <patternFill patternType="solid">
        <fgColor indexed="12"/>
      </patternFill>
    </fill>
    <fill>
      <patternFill patternType="solid">
        <fgColor indexed="9"/>
        <bgColor indexed="9"/>
      </patternFill>
    </fill>
    <fill>
      <patternFill patternType="solid">
        <fgColor indexed="21"/>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gray0625"/>
    </fill>
    <fill>
      <patternFill patternType="lightGray"/>
    </fill>
    <fill>
      <patternFill patternType="solid">
        <fgColor indexed="9"/>
        <bgColor indexed="64"/>
      </patternFill>
    </fill>
    <fill>
      <patternFill patternType="solid">
        <fgColor indexed="50"/>
      </patternFill>
    </fill>
    <fill>
      <patternFill patternType="mediumGray">
        <fgColor indexed="22"/>
      </patternFill>
    </fill>
    <fill>
      <patternFill patternType="solid">
        <fgColor indexed="43"/>
        <bgColor indexed="64"/>
      </patternFill>
    </fill>
    <fill>
      <patternFill patternType="solid">
        <fgColor indexed="40"/>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lightUp">
        <fgColor indexed="22"/>
        <bgColor indexed="35"/>
      </patternFill>
    </fill>
    <fill>
      <patternFill patternType="solid">
        <fgColor indexed="41"/>
      </patternFill>
    </fill>
    <fill>
      <patternFill patternType="solid">
        <fgColor indexed="35"/>
        <bgColor indexed="64"/>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solid">
        <fgColor indexed="23"/>
        <bgColor indexed="64"/>
      </patternFill>
    </fill>
    <fill>
      <patternFill patternType="solid">
        <fgColor indexed="44"/>
        <bgColor indexed="64"/>
      </patternFill>
    </fill>
    <fill>
      <patternFill patternType="solid">
        <fgColor indexed="15"/>
      </patternFill>
    </fill>
    <fill>
      <patternFill patternType="solid">
        <fgColor indexed="14"/>
        <bgColor indexed="64"/>
      </patternFill>
    </fill>
    <fill>
      <patternFill patternType="solid">
        <fgColor indexed="13"/>
        <bgColor indexed="64"/>
      </patternFill>
    </fill>
    <fill>
      <patternFill patternType="solid">
        <fgColor indexed="62"/>
        <bgColor indexed="64"/>
      </patternFill>
    </fill>
    <fill>
      <patternFill patternType="solid">
        <fgColor indexed="22"/>
        <bgColor indexed="25"/>
      </patternFill>
    </fill>
    <fill>
      <patternFill patternType="solid">
        <fgColor indexed="56"/>
      </patternFill>
    </fill>
    <fill>
      <patternFill patternType="solid">
        <fgColor indexed="48"/>
        <bgColor indexed="64"/>
      </patternFill>
    </fill>
    <fill>
      <patternFill patternType="solid">
        <fgColor indexed="8"/>
        <bgColor indexed="64"/>
      </patternFill>
    </fill>
    <fill>
      <patternFill patternType="solid">
        <fgColor indexed="56"/>
        <bgColor indexed="64"/>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1"/>
        <bgColor indexed="64"/>
      </patternFill>
    </fill>
  </fills>
  <borders count="67">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indexed="22"/>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hair">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medium">
        <color indexed="64"/>
      </left>
      <right style="medium">
        <color indexed="64"/>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51"/>
      </left>
      <right style="thin">
        <color indexed="51"/>
      </right>
      <top/>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style="hair">
        <color indexed="23"/>
      </left>
      <right style="hair">
        <color indexed="23"/>
      </right>
      <top style="hair">
        <color indexed="23"/>
      </top>
      <bottom style="hair">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096">
    <xf numFmtId="0" fontId="0" fillId="0" borderId="0"/>
    <xf numFmtId="40" fontId="18" fillId="0" borderId="0" applyFont="0" applyFill="0" applyBorder="0" applyAlignment="0" applyProtection="0"/>
    <xf numFmtId="38" fontId="18" fillId="0" borderId="0" applyFont="0" applyFill="0" applyBorder="0" applyAlignment="0" applyProtection="0"/>
    <xf numFmtId="0" fontId="18" fillId="0" borderId="1"/>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49" fillId="2" borderId="2">
      <alignment horizontal="center" wrapText="1"/>
    </xf>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50" fillId="2" borderId="3"/>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2"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49" fillId="0" borderId="4">
      <alignment horizontal="center" vertical="top" wrapText="1"/>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2"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3">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52" fillId="3" borderId="0"/>
    <xf numFmtId="0" fontId="53"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4" fillId="3" borderId="0"/>
    <xf numFmtId="0" fontId="55" fillId="3" borderId="0"/>
    <xf numFmtId="0" fontId="56" fillId="3" borderId="0"/>
    <xf numFmtId="0" fontId="57"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7" fontId="18" fillId="4" borderId="5"/>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7" fontId="18" fillId="4" borderId="5"/>
    <xf numFmtId="168" fontId="18" fillId="4" borderId="5"/>
    <xf numFmtId="167" fontId="18" fillId="4" borderId="5"/>
    <xf numFmtId="167" fontId="18" fillId="4" borderId="5"/>
    <xf numFmtId="0" fontId="18" fillId="4" borderId="5"/>
    <xf numFmtId="168" fontId="18" fillId="4" borderId="5"/>
    <xf numFmtId="168" fontId="18" fillId="4" borderId="5"/>
    <xf numFmtId="168" fontId="18" fillId="4" borderId="5"/>
    <xf numFmtId="168" fontId="18" fillId="4" borderId="5"/>
    <xf numFmtId="168" fontId="18" fillId="4" borderId="5"/>
    <xf numFmtId="167" fontId="18" fillId="4" borderId="5"/>
    <xf numFmtId="168" fontId="18" fillId="4" borderId="5"/>
    <xf numFmtId="167" fontId="18" fillId="4" borderId="5"/>
    <xf numFmtId="169" fontId="18" fillId="4" borderId="5"/>
    <xf numFmtId="168" fontId="18" fillId="4" borderId="5"/>
    <xf numFmtId="168" fontId="18" fillId="4" borderId="5"/>
    <xf numFmtId="167" fontId="18" fillId="4" borderId="5"/>
    <xf numFmtId="0" fontId="18" fillId="4" borderId="5"/>
    <xf numFmtId="169" fontId="18" fillId="4" borderId="5"/>
    <xf numFmtId="168" fontId="18" fillId="4" borderId="5"/>
    <xf numFmtId="168" fontId="18" fillId="4" borderId="5"/>
    <xf numFmtId="169" fontId="18" fillId="4" borderId="5"/>
    <xf numFmtId="168" fontId="18" fillId="4" borderId="5"/>
    <xf numFmtId="169" fontId="18" fillId="4" borderId="5"/>
    <xf numFmtId="169" fontId="18" fillId="4" borderId="5"/>
    <xf numFmtId="168" fontId="18" fillId="4" borderId="5"/>
    <xf numFmtId="168" fontId="18" fillId="4" borderId="5"/>
    <xf numFmtId="168" fontId="18" fillId="4" borderId="5"/>
    <xf numFmtId="168" fontId="18" fillId="4" borderId="5"/>
    <xf numFmtId="167" fontId="18" fillId="4" borderId="5"/>
    <xf numFmtId="169" fontId="18" fillId="4" borderId="5"/>
    <xf numFmtId="168" fontId="18" fillId="4" borderId="5"/>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3" fillId="4"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3" fontId="51" fillId="3" borderId="6">
      <alignment vertical="top"/>
    </xf>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0" borderId="6" applyNumberFormat="0"/>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3" borderId="6">
      <alignment horizontal="righ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6">
      <alignment vertical="top" wrapText="1"/>
    </xf>
    <xf numFmtId="0" fontId="51" fillId="0" borderId="0">
      <protection hidden="1"/>
    </xf>
    <xf numFmtId="0" fontId="51" fillId="0" borderId="0">
      <protection hidden="1"/>
    </xf>
    <xf numFmtId="0" fontId="51" fillId="0" borderId="0">
      <protection hidden="1"/>
    </xf>
    <xf numFmtId="0" fontId="51" fillId="0" borderId="0">
      <protection hidden="1"/>
    </xf>
    <xf numFmtId="0" fontId="51" fillId="0" borderId="0">
      <protection hidden="1"/>
    </xf>
    <xf numFmtId="0" fontId="51" fillId="0" borderId="0">
      <protection hidden="1"/>
    </xf>
    <xf numFmtId="0" fontId="51" fillId="0" borderId="0">
      <protection hidden="1"/>
    </xf>
    <xf numFmtId="0" fontId="51" fillId="0" borderId="0">
      <protection hidden="1"/>
    </xf>
    <xf numFmtId="0" fontId="51" fillId="0" borderId="0">
      <protection hidden="1"/>
    </xf>
    <xf numFmtId="0" fontId="51" fillId="0" borderId="0">
      <protection hidden="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8" fillId="5" borderId="0">
      <alignment vertical="top"/>
    </xf>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6" borderId="0"/>
    <xf numFmtId="0" fontId="60" fillId="6" borderId="0"/>
    <xf numFmtId="0" fontId="60" fillId="6" borderId="0"/>
    <xf numFmtId="0" fontId="60" fillId="6" borderId="0"/>
    <xf numFmtId="0" fontId="60" fillId="6" borderId="0"/>
    <xf numFmtId="0" fontId="60" fillId="6" borderId="0"/>
    <xf numFmtId="0" fontId="60" fillId="6" borderId="0"/>
    <xf numFmtId="0" fontId="60" fillId="6" borderId="0"/>
    <xf numFmtId="0" fontId="60" fillId="6" borderId="0"/>
    <xf numFmtId="0" fontId="60" fillId="6"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18" fillId="3" borderId="0"/>
    <xf numFmtId="0" fontId="52" fillId="3" borderId="0"/>
    <xf numFmtId="0" fontId="53" fillId="3" borderId="0"/>
    <xf numFmtId="0" fontId="18" fillId="3" borderId="0"/>
    <xf numFmtId="0" fontId="18" fillId="3" borderId="0"/>
    <xf numFmtId="0" fontId="55" fillId="3" borderId="0"/>
    <xf numFmtId="0" fontId="56" fillId="3" borderId="0"/>
    <xf numFmtId="0" fontId="57" fillId="3" borderId="0"/>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1" fillId="7" borderId="0" applyNumberFormat="0" applyBorder="0">
      <alignment horizontal="lef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7" borderId="0" applyNumberFormat="0" applyBorder="0">
      <alignment vertical="top"/>
    </xf>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62" fillId="0" borderId="7"/>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70" fontId="18" fillId="0" borderId="0"/>
    <xf numFmtId="171" fontId="18" fillId="0" borderId="0"/>
    <xf numFmtId="172" fontId="18" fillId="0" borderId="0" applyFont="0" applyFill="0" applyBorder="0" applyAlignment="0" applyProtection="0"/>
    <xf numFmtId="0" fontId="18" fillId="0" borderId="0"/>
    <xf numFmtId="0" fontId="63" fillId="0" borderId="0"/>
    <xf numFmtId="0" fontId="64" fillId="0" borderId="0"/>
    <xf numFmtId="173" fontId="18" fillId="0" borderId="0" applyFont="0" applyFill="0" applyBorder="0" applyAlignment="0" applyProtection="0"/>
    <xf numFmtId="174"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3" fontId="18" fillId="0" borderId="0" applyFont="0" applyFill="0" applyBorder="0" applyAlignment="0" applyProtection="0"/>
    <xf numFmtId="176"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0" fontId="52" fillId="0" borderId="8" applyFill="0" applyProtection="0">
      <alignment horizontal="center"/>
    </xf>
    <xf numFmtId="175"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3" fontId="18" fillId="0" borderId="0" applyFont="0" applyFill="0" applyBorder="0" applyAlignment="0" applyProtection="0"/>
    <xf numFmtId="6" fontId="18" fillId="0" borderId="0">
      <alignment horizontal="center"/>
    </xf>
    <xf numFmtId="173" fontId="18" fillId="0" borderId="0" applyNumberFormat="0" applyFill="0" applyBorder="0" applyAlignment="0" applyProtection="0"/>
    <xf numFmtId="173" fontId="65" fillId="0" borderId="0" applyNumberFormat="0" applyFill="0" applyBorder="0" applyAlignment="0" applyProtection="0"/>
    <xf numFmtId="173" fontId="66" fillId="0" borderId="0" applyNumberFormat="0" applyFill="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7" fillId="8" borderId="0" applyNumberFormat="0" applyBorder="0" applyAlignment="0" applyProtection="0"/>
    <xf numFmtId="0" fontId="67" fillId="10" borderId="0" applyNumberFormat="0" applyBorder="0" applyAlignment="0" applyProtection="0"/>
    <xf numFmtId="0" fontId="67" fillId="12"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68" fillId="8" borderId="0" applyNumberFormat="0" applyBorder="0" applyAlignment="0" applyProtection="0">
      <alignment vertical="center"/>
    </xf>
    <xf numFmtId="0" fontId="68" fillId="10" borderId="0" applyNumberFormat="0" applyBorder="0" applyAlignment="0" applyProtection="0">
      <alignment vertical="center"/>
    </xf>
    <xf numFmtId="0" fontId="68" fillId="12"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8" fillId="11"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9" fillId="13" borderId="0" applyNumberFormat="0" applyBorder="0" applyAlignment="0" applyProtection="0">
      <alignment vertical="center"/>
    </xf>
    <xf numFmtId="0" fontId="69" fillId="11" borderId="0" applyNumberFormat="0" applyBorder="0" applyAlignment="0" applyProtection="0">
      <alignment vertical="center"/>
    </xf>
    <xf numFmtId="0" fontId="69" fillId="15" borderId="0" applyNumberFormat="0" applyBorder="0" applyAlignment="0" applyProtection="0">
      <alignment vertical="center"/>
    </xf>
    <xf numFmtId="0" fontId="69" fillId="13" borderId="0" applyNumberFormat="0" applyBorder="0" applyAlignment="0" applyProtection="0">
      <alignment vertical="center"/>
    </xf>
    <xf numFmtId="0" fontId="18" fillId="0" borderId="0"/>
    <xf numFmtId="0" fontId="18" fillId="0" borderId="0"/>
    <xf numFmtId="40" fontId="18" fillId="0" borderId="0"/>
    <xf numFmtId="178" fontId="57" fillId="0" borderId="0"/>
    <xf numFmtId="0" fontId="18"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1"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9" borderId="0" applyNumberFormat="0" applyBorder="0" applyAlignment="0" applyProtection="0"/>
    <xf numFmtId="0" fontId="67" fillId="14" borderId="0" applyNumberFormat="0" applyBorder="0" applyAlignment="0" applyProtection="0"/>
    <xf numFmtId="0" fontId="67" fillId="16" borderId="0" applyNumberFormat="0" applyBorder="0" applyAlignment="0" applyProtection="0"/>
    <xf numFmtId="0" fontId="67" fillId="21"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21" borderId="0" applyNumberFormat="0" applyBorder="0" applyAlignment="0" applyProtection="0"/>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8" fillId="19" borderId="0" applyNumberFormat="0" applyBorder="0" applyAlignment="0" applyProtection="0">
      <alignment vertical="center"/>
    </xf>
    <xf numFmtId="0" fontId="68" fillId="14" borderId="0" applyNumberFormat="0" applyBorder="0" applyAlignment="0" applyProtection="0">
      <alignment vertical="center"/>
    </xf>
    <xf numFmtId="0" fontId="68" fillId="16" borderId="0" applyNumberFormat="0" applyBorder="0" applyAlignment="0" applyProtection="0">
      <alignment vertical="center"/>
    </xf>
    <xf numFmtId="0" fontId="68" fillId="21" borderId="0" applyNumberFormat="0" applyBorder="0" applyAlignment="0" applyProtection="0">
      <alignment vertical="center"/>
    </xf>
    <xf numFmtId="0" fontId="69" fillId="15" borderId="0" applyNumberFormat="0" applyBorder="0" applyAlignment="0" applyProtection="0">
      <alignment vertical="center"/>
    </xf>
    <xf numFmtId="0" fontId="69" fillId="17" borderId="0" applyNumberFormat="0" applyBorder="0" applyAlignment="0" applyProtection="0">
      <alignment vertical="center"/>
    </xf>
    <xf numFmtId="0" fontId="69" fillId="20" borderId="0" applyNumberFormat="0" applyBorder="0" applyAlignment="0" applyProtection="0">
      <alignment vertical="center"/>
    </xf>
    <xf numFmtId="0" fontId="69" fillId="10" borderId="0" applyNumberFormat="0" applyBorder="0" applyAlignment="0" applyProtection="0">
      <alignment vertical="center"/>
    </xf>
    <xf numFmtId="0" fontId="69" fillId="15" borderId="0" applyNumberFormat="0" applyBorder="0" applyAlignment="0" applyProtection="0">
      <alignment vertical="center"/>
    </xf>
    <xf numFmtId="0" fontId="69" fillId="13" borderId="0" applyNumberFormat="0" applyBorder="0" applyAlignment="0" applyProtection="0">
      <alignment vertical="center"/>
    </xf>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2"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19"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24"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25" borderId="0" applyNumberFormat="0" applyBorder="0" applyAlignment="0" applyProtection="0"/>
    <xf numFmtId="0" fontId="70" fillId="22" borderId="0" applyNumberFormat="0" applyBorder="0" applyAlignment="0" applyProtection="0"/>
    <xf numFmtId="0" fontId="70" fillId="17" borderId="0" applyNumberFormat="0" applyBorder="0" applyAlignment="0" applyProtection="0"/>
    <xf numFmtId="0" fontId="70" fillId="19" borderId="0" applyNumberFormat="0" applyBorder="0" applyAlignment="0" applyProtection="0"/>
    <xf numFmtId="0" fontId="70" fillId="24" borderId="0" applyNumberFormat="0" applyBorder="0" applyAlignment="0" applyProtection="0"/>
    <xf numFmtId="0" fontId="70" fillId="23" borderId="0" applyNumberFormat="0" applyBorder="0" applyAlignment="0" applyProtection="0"/>
    <xf numFmtId="0" fontId="70" fillId="25" borderId="0" applyNumberFormat="0" applyBorder="0" applyAlignment="0" applyProtection="0"/>
    <xf numFmtId="0" fontId="32" fillId="22" borderId="0" applyNumberFormat="0" applyBorder="0" applyAlignment="0" applyProtection="0"/>
    <xf numFmtId="0" fontId="32" fillId="17" borderId="0" applyNumberFormat="0" applyBorder="0" applyAlignment="0" applyProtection="0"/>
    <xf numFmtId="0" fontId="32" fillId="19" borderId="0" applyNumberFormat="0" applyBorder="0" applyAlignment="0" applyProtection="0"/>
    <xf numFmtId="0" fontId="32" fillId="24" borderId="0" applyNumberFormat="0" applyBorder="0" applyAlignment="0" applyProtection="0"/>
    <xf numFmtId="0" fontId="32" fillId="23" borderId="0" applyNumberFormat="0" applyBorder="0" applyAlignment="0" applyProtection="0"/>
    <xf numFmtId="0" fontId="32" fillId="25" borderId="0" applyNumberFormat="0" applyBorder="0" applyAlignment="0" applyProtection="0"/>
    <xf numFmtId="0" fontId="71" fillId="22" borderId="0" applyNumberFormat="0" applyBorder="0" applyAlignment="0" applyProtection="0">
      <alignment vertical="center"/>
    </xf>
    <xf numFmtId="0" fontId="71" fillId="17" borderId="0" applyNumberFormat="0" applyBorder="0" applyAlignment="0" applyProtection="0">
      <alignment vertical="center"/>
    </xf>
    <xf numFmtId="0" fontId="71" fillId="19" borderId="0" applyNumberFormat="0" applyBorder="0" applyAlignment="0" applyProtection="0">
      <alignment vertical="center"/>
    </xf>
    <xf numFmtId="0" fontId="71" fillId="24" borderId="0" applyNumberFormat="0" applyBorder="0" applyAlignment="0" applyProtection="0">
      <alignment vertical="center"/>
    </xf>
    <xf numFmtId="0" fontId="71" fillId="23" borderId="0" applyNumberFormat="0" applyBorder="0" applyAlignment="0" applyProtection="0">
      <alignment vertical="center"/>
    </xf>
    <xf numFmtId="0" fontId="71" fillId="25" borderId="0" applyNumberFormat="0" applyBorder="0" applyAlignment="0" applyProtection="0">
      <alignment vertical="center"/>
    </xf>
    <xf numFmtId="0" fontId="72" fillId="15" borderId="0" applyNumberFormat="0" applyBorder="0" applyAlignment="0" applyProtection="0">
      <alignment vertical="center"/>
    </xf>
    <xf numFmtId="0" fontId="72" fillId="26" borderId="0" applyNumberFormat="0" applyBorder="0" applyAlignment="0" applyProtection="0">
      <alignment vertical="center"/>
    </xf>
    <xf numFmtId="0" fontId="72" fillId="21" borderId="0" applyNumberFormat="0" applyBorder="0" applyAlignment="0" applyProtection="0">
      <alignment vertical="center"/>
    </xf>
    <xf numFmtId="0" fontId="72" fillId="10" borderId="0" applyNumberFormat="0" applyBorder="0" applyAlignment="0" applyProtection="0">
      <alignment vertical="center"/>
    </xf>
    <xf numFmtId="0" fontId="72" fillId="15" borderId="0" applyNumberFormat="0" applyBorder="0" applyAlignment="0" applyProtection="0">
      <alignment vertical="center"/>
    </xf>
    <xf numFmtId="0" fontId="72" fillId="17" borderId="0" applyNumberFormat="0" applyBorder="0" applyAlignment="0" applyProtection="0">
      <alignment vertical="center"/>
    </xf>
    <xf numFmtId="8" fontId="18" fillId="0" borderId="0">
      <alignment horizontal="center"/>
    </xf>
    <xf numFmtId="179" fontId="57" fillId="0" borderId="0"/>
    <xf numFmtId="7" fontId="18" fillId="0" borderId="0">
      <alignment horizontal="center"/>
    </xf>
    <xf numFmtId="180" fontId="57" fillId="0" borderId="0"/>
    <xf numFmtId="0" fontId="18" fillId="0" borderId="4" applyBorder="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24"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181" fontId="57" fillId="0" borderId="0" applyNumberFormat="0" applyFill="0" applyBorder="0" applyAlignment="0" applyProtection="0"/>
    <xf numFmtId="181" fontId="18" fillId="0" borderId="0" applyNumberFormat="0" applyFill="0" applyBorder="0" applyAlignment="0" applyProtection="0"/>
    <xf numFmtId="181" fontId="65" fillId="0" borderId="0" applyNumberFormat="0" applyFill="0" applyBorder="0" applyAlignment="0" applyProtection="0"/>
    <xf numFmtId="181" fontId="66" fillId="0" borderId="0" applyNumberFormat="0" applyFill="0" applyBorder="0" applyAlignment="0" applyProtection="0"/>
    <xf numFmtId="181" fontId="73" fillId="0" borderId="0" applyNumberFormat="0" applyFill="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182" fontId="65" fillId="0" borderId="0">
      <alignment wrapText="1"/>
    </xf>
    <xf numFmtId="0" fontId="18" fillId="0" borderId="0"/>
    <xf numFmtId="0" fontId="18" fillId="0" borderId="0" applyNumberFormat="0" applyFill="0" applyBorder="0"/>
    <xf numFmtId="0" fontId="18" fillId="0" borderId="0" applyNumberFormat="0" applyFill="0" applyBorder="0"/>
    <xf numFmtId="0" fontId="18" fillId="0" borderId="0"/>
    <xf numFmtId="38" fontId="18" fillId="0" borderId="0" applyFill="0" applyBorder="0"/>
    <xf numFmtId="0" fontId="76" fillId="0" borderId="0" applyNumberFormat="0" applyFill="0" applyBorder="0" applyProtection="0">
      <alignment horizontal="left"/>
    </xf>
    <xf numFmtId="0" fontId="18" fillId="0" borderId="0" applyProtection="0">
      <alignment horizontal="left"/>
    </xf>
    <xf numFmtId="0" fontId="77" fillId="0" borderId="0"/>
    <xf numFmtId="0" fontId="78" fillId="0" borderId="0" applyFill="0" applyBorder="0" applyAlignment="0"/>
    <xf numFmtId="183" fontId="18" fillId="0" borderId="0" applyFill="0" applyBorder="0" applyAlignment="0"/>
    <xf numFmtId="184" fontId="18" fillId="0" borderId="0" applyFill="0" applyBorder="0" applyAlignment="0"/>
    <xf numFmtId="185" fontId="18" fillId="0" borderId="0" applyFill="0" applyBorder="0" applyAlignment="0"/>
    <xf numFmtId="186" fontId="18" fillId="0" borderId="0" applyFill="0" applyBorder="0" applyAlignment="0"/>
    <xf numFmtId="187" fontId="18" fillId="0" borderId="0" applyFill="0" applyBorder="0" applyAlignment="0"/>
    <xf numFmtId="0" fontId="18" fillId="0" borderId="0" applyFill="0" applyBorder="0" applyAlignment="0"/>
    <xf numFmtId="0" fontId="18" fillId="0" borderId="0" applyFill="0" applyBorder="0" applyAlignment="0"/>
    <xf numFmtId="0" fontId="34" fillId="18" borderId="9" applyNumberFormat="0" applyAlignment="0" applyProtection="0"/>
    <xf numFmtId="0" fontId="34" fillId="9" borderId="9" applyNumberFormat="0" applyAlignment="0" applyProtection="0"/>
    <xf numFmtId="0" fontId="34" fillId="9" borderId="9" applyNumberFormat="0" applyAlignment="0" applyProtection="0"/>
    <xf numFmtId="0" fontId="34" fillId="9" borderId="9" applyNumberFormat="0" applyAlignment="0" applyProtection="0"/>
    <xf numFmtId="0" fontId="34" fillId="9" borderId="9" applyNumberFormat="0" applyAlignment="0" applyProtection="0"/>
    <xf numFmtId="0" fontId="34" fillId="9" borderId="9" applyNumberFormat="0" applyAlignment="0" applyProtection="0"/>
    <xf numFmtId="0" fontId="34" fillId="18" borderId="9" applyNumberFormat="0" applyAlignment="0" applyProtection="0"/>
    <xf numFmtId="0" fontId="42" fillId="0" borderId="10" applyNumberFormat="0" applyFill="0" applyAlignment="0" applyProtection="0"/>
    <xf numFmtId="0" fontId="35" fillId="31" borderId="11" applyNumberFormat="0" applyAlignment="0" applyProtection="0"/>
    <xf numFmtId="0" fontId="35" fillId="18" borderId="11" applyNumberFormat="0" applyAlignment="0" applyProtection="0"/>
    <xf numFmtId="0" fontId="35" fillId="18" borderId="11" applyNumberFormat="0" applyAlignment="0" applyProtection="0"/>
    <xf numFmtId="0" fontId="35" fillId="18" borderId="11" applyNumberFormat="0" applyAlignment="0" applyProtection="0"/>
    <xf numFmtId="0" fontId="35" fillId="18" borderId="11" applyNumberFormat="0" applyAlignment="0" applyProtection="0"/>
    <xf numFmtId="0" fontId="35" fillId="18" borderId="11" applyNumberFormat="0" applyAlignment="0" applyProtection="0"/>
    <xf numFmtId="0" fontId="35" fillId="31" borderId="11" applyNumberFormat="0" applyAlignment="0" applyProtection="0"/>
    <xf numFmtId="0" fontId="79" fillId="0" borderId="0" applyNumberFormat="0" applyFill="0" applyBorder="0" applyAlignment="0" applyProtection="0">
      <alignment vertical="top"/>
      <protection locked="0"/>
    </xf>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4"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18" fillId="0" borderId="0" applyProtection="0"/>
    <xf numFmtId="43" fontId="2" fillId="0" borderId="0" applyFont="0" applyFill="0" applyBorder="0" applyAlignment="0" applyProtection="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9"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43" fontId="167" fillId="0" borderId="0" applyFont="0" applyFill="0" applyBorder="0" applyAlignment="0" applyProtection="0"/>
    <xf numFmtId="43" fontId="167" fillId="0" borderId="0" applyFont="0" applyFill="0" applyBorder="0" applyAlignment="0" applyProtection="0"/>
    <xf numFmtId="43" fontId="167" fillId="0" borderId="0" applyFont="0" applyFill="0" applyBorder="0" applyAlignment="0" applyProtection="0"/>
    <xf numFmtId="43" fontId="167" fillId="0" borderId="0" applyFont="0" applyFill="0" applyBorder="0" applyAlignment="0" applyProtection="0"/>
    <xf numFmtId="192" fontId="18" fillId="0" borderId="0" applyFont="0" applyFill="0" applyBorder="0" applyAlignment="0" applyProtection="0"/>
    <xf numFmtId="192" fontId="18" fillId="0" borderId="0" applyFont="0" applyFill="0" applyBorder="0" applyAlignment="0" applyProtection="0"/>
    <xf numFmtId="43" fontId="167" fillId="0" borderId="0" applyFont="0" applyFill="0" applyBorder="0" applyAlignment="0" applyProtection="0"/>
    <xf numFmtId="43" fontId="167" fillId="0" borderId="0" applyFont="0" applyFill="0" applyBorder="0" applyAlignment="0" applyProtection="0"/>
    <xf numFmtId="193" fontId="19" fillId="0" borderId="0" applyFont="0" applyFill="0" applyBorder="0" applyAlignment="0" applyProtection="0"/>
    <xf numFmtId="43" fontId="19" fillId="0" borderId="0" applyFont="0" applyFill="0" applyBorder="0" applyAlignment="0" applyProtection="0"/>
    <xf numFmtId="44" fontId="2" fillId="0" borderId="0" applyFont="0" applyFill="0" applyBorder="0" applyAlignment="0" applyProtection="0"/>
    <xf numFmtId="0" fontId="18" fillId="0" borderId="0" applyFont="0" applyFill="0" applyBorder="0" applyAlignment="0" applyProtection="0"/>
    <xf numFmtId="44" fontId="19" fillId="0" borderId="0" applyFont="0" applyFill="0" applyBorder="0" applyAlignment="0" applyProtection="0"/>
    <xf numFmtId="44" fontId="167" fillId="0" borderId="0" applyFont="0" applyFill="0" applyBorder="0" applyAlignment="0" applyProtection="0"/>
    <xf numFmtId="44" fontId="167" fillId="0" borderId="0" applyFont="0" applyFill="0" applyBorder="0" applyAlignment="0" applyProtection="0"/>
    <xf numFmtId="44" fontId="167" fillId="0" borderId="0" applyFont="0" applyFill="0" applyBorder="0" applyAlignment="0" applyProtection="0"/>
    <xf numFmtId="44" fontId="167" fillId="0" borderId="0" applyFont="0" applyFill="0" applyBorder="0" applyAlignment="0" applyProtection="0"/>
    <xf numFmtId="44" fontId="18" fillId="0" borderId="0" applyFont="0" applyFill="0" applyBorder="0" applyAlignment="0" applyProtection="0"/>
    <xf numFmtId="19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95" fontId="18" fillId="3" borderId="0" applyFont="0" applyBorder="0"/>
    <xf numFmtId="15" fontId="80" fillId="0" borderId="0"/>
    <xf numFmtId="14" fontId="81" fillId="0" borderId="0" applyFill="0" applyBorder="0" applyAlignment="0"/>
    <xf numFmtId="15" fontId="80" fillId="0" borderId="0"/>
    <xf numFmtId="38" fontId="80" fillId="0" borderId="0" applyFont="0" applyFill="0" applyBorder="0" applyAlignment="0" applyProtection="0"/>
    <xf numFmtId="193" fontId="18" fillId="0" borderId="0" applyFont="0" applyFill="0" applyBorder="0" applyAlignment="0" applyProtection="0"/>
    <xf numFmtId="193" fontId="167" fillId="0" borderId="0" applyFont="0" applyFill="0" applyBorder="0" applyAlignment="0" applyProtection="0"/>
    <xf numFmtId="193" fontId="167"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93" fontId="167" fillId="0" borderId="0" applyFont="0" applyFill="0" applyBorder="0" applyAlignment="0" applyProtection="0"/>
    <xf numFmtId="193" fontId="18" fillId="0" borderId="0" applyFont="0" applyFill="0" applyBorder="0" applyAlignment="0" applyProtection="0"/>
    <xf numFmtId="193" fontId="167" fillId="0" borderId="0" applyFont="0" applyFill="0" applyBorder="0" applyAlignment="0" applyProtection="0"/>
    <xf numFmtId="193" fontId="167" fillId="0" borderId="0" applyFont="0" applyFill="0" applyBorder="0" applyAlignment="0" applyProtection="0"/>
    <xf numFmtId="193" fontId="167" fillId="0" borderId="0" applyFont="0" applyFill="0" applyBorder="0" applyAlignment="0" applyProtection="0"/>
    <xf numFmtId="193" fontId="169" fillId="0" borderId="0" applyFont="0" applyFill="0" applyBorder="0" applyAlignment="0" applyProtection="0"/>
    <xf numFmtId="192" fontId="18" fillId="0" borderId="0" applyFont="0" applyFill="0" applyBorder="0" applyAlignment="0" applyProtection="0"/>
    <xf numFmtId="0" fontId="82" fillId="0" borderId="0" applyNumberFormat="0" applyFill="0" applyBorder="0" applyProtection="0">
      <alignment horizontal="left"/>
    </xf>
    <xf numFmtId="197" fontId="65" fillId="0" borderId="0">
      <alignment vertical="center"/>
    </xf>
    <xf numFmtId="189" fontId="18" fillId="0" borderId="0" applyFill="0" applyBorder="0" applyAlignment="0"/>
    <xf numFmtId="0" fontId="18" fillId="0" borderId="0" applyFill="0" applyBorder="0" applyAlignment="0"/>
    <xf numFmtId="189" fontId="18" fillId="0" borderId="0" applyFill="0" applyBorder="0" applyAlignment="0"/>
    <xf numFmtId="0" fontId="18" fillId="0" borderId="0" applyFill="0" applyBorder="0" applyAlignment="0"/>
    <xf numFmtId="0" fontId="18" fillId="0" borderId="0" applyFill="0" applyBorder="0" applyAlignment="0"/>
    <xf numFmtId="0" fontId="53" fillId="0" borderId="0" applyProtection="0">
      <alignment horizontal="right"/>
    </xf>
    <xf numFmtId="198" fontId="3" fillId="0" borderId="0" applyFont="0" applyFill="0" applyBorder="0" applyAlignment="0" applyProtection="0"/>
    <xf numFmtId="199" fontId="18" fillId="0" borderId="0" applyFont="0" applyFill="0" applyBorder="0" applyAlignment="0" applyProtection="0"/>
    <xf numFmtId="200" fontId="83" fillId="0" borderId="0" applyFont="0" applyFill="0" applyBorder="0" applyAlignment="0" applyProtection="0"/>
    <xf numFmtId="200" fontId="83" fillId="0" borderId="0" applyFont="0" applyFill="0" applyBorder="0" applyAlignment="0" applyProtection="0"/>
    <xf numFmtId="200" fontId="83" fillId="0" borderId="0" applyFont="0" applyFill="0" applyBorder="0" applyAlignment="0" applyProtection="0"/>
    <xf numFmtId="200" fontId="83" fillId="0" borderId="0" applyFont="0" applyFill="0" applyBorder="0" applyAlignment="0" applyProtection="0"/>
    <xf numFmtId="200" fontId="83" fillId="0" borderId="0" applyFont="0" applyFill="0" applyBorder="0" applyAlignment="0" applyProtection="0"/>
    <xf numFmtId="200" fontId="83"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84" fillId="0" borderId="0" applyProtection="0"/>
    <xf numFmtId="0" fontId="84" fillId="0" borderId="0" applyProtection="0"/>
    <xf numFmtId="0" fontId="84" fillId="0" borderId="0" applyProtection="0"/>
    <xf numFmtId="0" fontId="84" fillId="0" borderId="0" applyProtection="0"/>
    <xf numFmtId="0" fontId="84" fillId="0" borderId="0" applyProtection="0"/>
    <xf numFmtId="0" fontId="84" fillId="0" borderId="0" applyProtection="0"/>
    <xf numFmtId="0" fontId="84" fillId="0" borderId="0" applyProtection="0"/>
    <xf numFmtId="0" fontId="85" fillId="0" borderId="0" applyProtection="0"/>
    <xf numFmtId="0" fontId="86" fillId="0" borderId="0" applyProtection="0"/>
    <xf numFmtId="0" fontId="86" fillId="0" borderId="0" applyProtection="0"/>
    <xf numFmtId="0" fontId="86" fillId="0" borderId="0" applyProtection="0"/>
    <xf numFmtId="0" fontId="86" fillId="0" borderId="0" applyProtection="0"/>
    <xf numFmtId="0" fontId="86" fillId="0" borderId="0" applyProtection="0"/>
    <xf numFmtId="0" fontId="86" fillId="0" borderId="0" applyProtection="0"/>
    <xf numFmtId="0" fontId="86" fillId="0" borderId="0" applyProtection="0"/>
    <xf numFmtId="0" fontId="65" fillId="0" borderId="0" applyProtection="0"/>
    <xf numFmtId="0" fontId="87" fillId="0" borderId="0" applyProtection="0"/>
    <xf numFmtId="0" fontId="57" fillId="0" borderId="0" applyProtection="0"/>
    <xf numFmtId="0" fontId="88" fillId="0" borderId="0" applyProtection="0"/>
    <xf numFmtId="0" fontId="53" fillId="0" borderId="0" applyProtection="0">
      <alignment horizontal="right"/>
    </xf>
    <xf numFmtId="0" fontId="18" fillId="0" borderId="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18" fillId="0" borderId="0"/>
    <xf numFmtId="38" fontId="57" fillId="3" borderId="0" applyNumberFormat="0" applyBorder="0" applyAlignment="0" applyProtection="0"/>
    <xf numFmtId="38" fontId="57" fillId="3" borderId="0" applyNumberFormat="0" applyBorder="0" applyAlignment="0" applyProtection="0"/>
    <xf numFmtId="38" fontId="57" fillId="3" borderId="0" applyNumberFormat="0" applyBorder="0" applyAlignment="0" applyProtection="0"/>
    <xf numFmtId="38" fontId="57" fillId="3" borderId="0" applyNumberFormat="0" applyBorder="0" applyAlignment="0" applyProtection="0"/>
    <xf numFmtId="38" fontId="57" fillId="3" borderId="0" applyNumberFormat="0" applyBorder="0" applyAlignment="0" applyProtection="0"/>
    <xf numFmtId="38" fontId="57" fillId="3" borderId="0" applyNumberFormat="0" applyBorder="0" applyAlignment="0" applyProtection="0"/>
    <xf numFmtId="38" fontId="57" fillId="3" borderId="0" applyNumberFormat="0" applyBorder="0" applyAlignment="0" applyProtection="0"/>
    <xf numFmtId="0" fontId="89" fillId="12" borderId="0" applyNumberFormat="0" applyBorder="0" applyAlignment="0" applyProtection="0"/>
    <xf numFmtId="0" fontId="90" fillId="0" borderId="12" applyNumberFormat="0" applyAlignment="0" applyProtection="0">
      <alignment horizontal="left" vertical="center"/>
    </xf>
    <xf numFmtId="0" fontId="90" fillId="0" borderId="3">
      <alignment horizontal="left" vertical="center"/>
    </xf>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38" fillId="0" borderId="13" applyNumberFormat="0" applyFill="0" applyAlignment="0" applyProtection="0"/>
    <xf numFmtId="0" fontId="92" fillId="0" borderId="15" applyNumberFormat="0" applyFill="0" applyAlignment="0" applyProtection="0"/>
    <xf numFmtId="0" fontId="92" fillId="0" borderId="15" applyNumberFormat="0" applyFill="0" applyAlignment="0" applyProtection="0"/>
    <xf numFmtId="0" fontId="92" fillId="0" borderId="15" applyNumberFormat="0" applyFill="0" applyAlignment="0" applyProtection="0"/>
    <xf numFmtId="0" fontId="92" fillId="0" borderId="15" applyNumberFormat="0" applyFill="0" applyAlignment="0" applyProtection="0"/>
    <xf numFmtId="0" fontId="92" fillId="0" borderId="15" applyNumberFormat="0" applyFill="0" applyAlignment="0" applyProtection="0"/>
    <xf numFmtId="0" fontId="39" fillId="0" borderId="15" applyNumberFormat="0" applyFill="0" applyAlignment="0" applyProtection="0"/>
    <xf numFmtId="0" fontId="93" fillId="0" borderId="17" applyNumberFormat="0" applyFill="0" applyAlignment="0" applyProtection="0"/>
    <xf numFmtId="0" fontId="93" fillId="0" borderId="17" applyNumberFormat="0" applyFill="0" applyAlignment="0" applyProtection="0"/>
    <xf numFmtId="0" fontId="93" fillId="0" borderId="17" applyNumberFormat="0" applyFill="0" applyAlignment="0" applyProtection="0"/>
    <xf numFmtId="0" fontId="93" fillId="0" borderId="17" applyNumberFormat="0" applyFill="0" applyAlignment="0" applyProtection="0"/>
    <xf numFmtId="0" fontId="93" fillId="0" borderId="17" applyNumberFormat="0" applyFill="0" applyAlignment="0" applyProtection="0"/>
    <xf numFmtId="0" fontId="40" fillId="0" borderId="16"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40" fillId="0" borderId="0" applyNumberFormat="0" applyFill="0" applyBorder="0" applyAlignment="0" applyProtection="0"/>
    <xf numFmtId="0" fontId="18" fillId="0" borderId="0"/>
    <xf numFmtId="0" fontId="94"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95" fillId="0" borderId="0" applyNumberFormat="0" applyFill="0" applyBorder="0" applyProtection="0">
      <alignment horizontal="left" wrapText="1"/>
    </xf>
    <xf numFmtId="10" fontId="57" fillId="4" borderId="2" applyNumberFormat="0" applyBorder="0" applyAlignment="0" applyProtection="0"/>
    <xf numFmtId="10" fontId="57" fillId="4" borderId="2" applyNumberFormat="0" applyBorder="0" applyAlignment="0" applyProtection="0"/>
    <xf numFmtId="10" fontId="57" fillId="4" borderId="2" applyNumberFormat="0" applyBorder="0" applyAlignment="0" applyProtection="0"/>
    <xf numFmtId="10" fontId="57" fillId="4" borderId="2" applyNumberFormat="0" applyBorder="0" applyAlignment="0" applyProtection="0"/>
    <xf numFmtId="10" fontId="57" fillId="4" borderId="2" applyNumberFormat="0" applyBorder="0" applyAlignment="0" applyProtection="0"/>
    <xf numFmtId="10" fontId="57" fillId="4" borderId="2" applyNumberFormat="0" applyBorder="0" applyAlignment="0" applyProtection="0"/>
    <xf numFmtId="10" fontId="57" fillId="4" borderId="2" applyNumberFormat="0" applyBorder="0" applyAlignment="0" applyProtection="0"/>
    <xf numFmtId="0" fontId="41" fillId="11" borderId="9" applyNumberFormat="0" applyAlignment="0" applyProtection="0"/>
    <xf numFmtId="0" fontId="41" fillId="11" borderId="9" applyNumberFormat="0" applyAlignment="0" applyProtection="0"/>
    <xf numFmtId="0" fontId="41" fillId="11" borderId="9" applyNumberFormat="0" applyAlignment="0" applyProtection="0"/>
    <xf numFmtId="0" fontId="41" fillId="11" borderId="9" applyNumberFormat="0" applyAlignment="0" applyProtection="0"/>
    <xf numFmtId="0" fontId="41" fillId="11" borderId="9" applyNumberFormat="0" applyAlignment="0" applyProtection="0"/>
    <xf numFmtId="0" fontId="41" fillId="11" borderId="9" applyNumberFormat="0" applyAlignment="0" applyProtection="0"/>
    <xf numFmtId="0" fontId="41" fillId="11" borderId="9" applyNumberFormat="0" applyAlignment="0" applyProtection="0"/>
    <xf numFmtId="3" fontId="96" fillId="0" borderId="18" applyNumberFormat="0" applyFont="0" applyFill="0" applyAlignment="0">
      <alignment horizontal="center" vertical="top"/>
      <protection locked="0"/>
    </xf>
    <xf numFmtId="0" fontId="81" fillId="0" borderId="0" applyNumberFormat="0" applyFill="0" applyBorder="0" applyProtection="0">
      <alignment horizontal="left"/>
    </xf>
    <xf numFmtId="38" fontId="84" fillId="0" borderId="0"/>
    <xf numFmtId="38" fontId="97" fillId="0" borderId="0"/>
    <xf numFmtId="38" fontId="98" fillId="0" borderId="0"/>
    <xf numFmtId="38" fontId="86" fillId="0" borderId="0"/>
    <xf numFmtId="0" fontId="63" fillId="0" borderId="0"/>
    <xf numFmtId="0" fontId="63" fillId="0" borderId="0"/>
    <xf numFmtId="201" fontId="18" fillId="0" borderId="0" applyFill="0" applyBorder="0" applyAlignment="0"/>
    <xf numFmtId="0" fontId="18" fillId="0" borderId="0" applyFill="0" applyBorder="0" applyAlignment="0"/>
    <xf numFmtId="201" fontId="18" fillId="0" borderId="0" applyFill="0" applyBorder="0" applyAlignment="0"/>
    <xf numFmtId="0" fontId="18" fillId="0" borderId="0" applyFill="0" applyBorder="0" applyAlignment="0"/>
    <xf numFmtId="0" fontId="18" fillId="0" borderId="0" applyFill="0" applyBorder="0" applyAlignment="0"/>
    <xf numFmtId="0" fontId="42" fillId="0" borderId="10"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65" fillId="1" borderId="0" applyNumberFormat="0" applyFont="0" applyBorder="0" applyAlignment="0" applyProtection="0"/>
    <xf numFmtId="0" fontId="65" fillId="0" borderId="0" applyNumberFormat="0" applyFont="0" applyBorder="0" applyAlignment="0" applyProtection="0"/>
    <xf numFmtId="0" fontId="65" fillId="32" borderId="0" applyNumberFormat="0" applyFont="0" applyBorder="0" applyAlignment="0" applyProtection="0"/>
    <xf numFmtId="0" fontId="65" fillId="33" borderId="0" applyNumberFormat="0" applyFont="0" applyBorder="0" applyAlignment="0" applyProtection="0"/>
    <xf numFmtId="202" fontId="48" fillId="0" borderId="0" applyFont="0" applyFill="0" applyBorder="0" applyAlignment="0" applyProtection="0"/>
    <xf numFmtId="40" fontId="48" fillId="0" borderId="0" applyFont="0" applyFill="0" applyBorder="0" applyAlignment="0" applyProtection="0"/>
    <xf numFmtId="203" fontId="99" fillId="0" borderId="0" applyFont="0" applyFill="0" applyBorder="0" applyAlignment="0" applyProtection="0"/>
    <xf numFmtId="193" fontId="18" fillId="0" borderId="0" applyFont="0" applyFill="0" applyBorder="0" applyAlignment="0" applyProtection="0"/>
    <xf numFmtId="193" fontId="19" fillId="0" borderId="0" applyFont="0" applyFill="0" applyBorder="0" applyAlignment="0" applyProtection="0"/>
    <xf numFmtId="193" fontId="19" fillId="0" borderId="0" applyFont="0" applyFill="0" applyBorder="0" applyAlignment="0" applyProtection="0"/>
    <xf numFmtId="181" fontId="19" fillId="0" borderId="0" applyFont="0" applyFill="0" applyBorder="0" applyAlignment="0" applyProtection="0"/>
    <xf numFmtId="196" fontId="99" fillId="0" borderId="0" applyFont="0" applyFill="0" applyBorder="0" applyAlignment="0" applyProtection="0"/>
    <xf numFmtId="38" fontId="80" fillId="0" borderId="0" applyFont="0" applyFill="0" applyBorder="0" applyAlignment="0" applyProtection="0"/>
    <xf numFmtId="40" fontId="80" fillId="0" borderId="0" applyFont="0" applyFill="0" applyBorder="0" applyAlignment="0" applyProtection="0"/>
    <xf numFmtId="181" fontId="65" fillId="0" borderId="0" applyFont="0" applyFill="0" applyBorder="0" applyAlignment="0" applyProtection="0">
      <alignment vertical="center"/>
    </xf>
    <xf numFmtId="204" fontId="3" fillId="0" borderId="0" applyFont="0" applyFill="0" applyBorder="0" applyAlignment="0" applyProtection="0"/>
    <xf numFmtId="205" fontId="3"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195" fontId="80"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6" fontId="18" fillId="0" borderId="0" applyFont="0" applyFill="0" applyBorder="0" applyAlignment="0" applyProtection="0"/>
    <xf numFmtId="6" fontId="18" fillId="0" borderId="0" applyFont="0" applyFill="0" applyBorder="0" applyAlignment="0" applyProtection="0"/>
    <xf numFmtId="206" fontId="18" fillId="0" borderId="0" applyFont="0" applyFill="0" applyBorder="0" applyAlignment="0" applyProtection="0"/>
    <xf numFmtId="206" fontId="18" fillId="0" borderId="0" applyFont="0" applyFill="0" applyBorder="0" applyAlignment="0" applyProtection="0"/>
    <xf numFmtId="169" fontId="80"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8" fontId="18" fillId="0" borderId="0" applyFont="0" applyFill="0" applyBorder="0" applyAlignment="0" applyProtection="0"/>
    <xf numFmtId="8" fontId="18" fillId="0" borderId="0" applyFont="0" applyFill="0" applyBorder="0" applyAlignment="0" applyProtection="0"/>
    <xf numFmtId="207" fontId="18" fillId="0" borderId="0" applyFont="0" applyFill="0" applyBorder="0" applyAlignment="0" applyProtection="0"/>
    <xf numFmtId="207" fontId="18" fillId="0" borderId="0" applyFont="0" applyFill="0" applyBorder="0" applyAlignment="0" applyProtection="0"/>
    <xf numFmtId="0" fontId="18" fillId="34" borderId="19">
      <alignment horizontal="left" vertical="center" indent="1"/>
      <protection locked="0"/>
    </xf>
    <xf numFmtId="0" fontId="171" fillId="68" borderId="0" applyNumberFormat="0" applyBorder="0" applyAlignment="0" applyProtection="0"/>
    <xf numFmtId="0" fontId="43" fillId="35" borderId="0" applyNumberFormat="0" applyBorder="0" applyAlignment="0" applyProtection="0"/>
    <xf numFmtId="0" fontId="43" fillId="35" borderId="0" applyNumberFormat="0" applyBorder="0" applyAlignment="0" applyProtection="0"/>
    <xf numFmtId="0" fontId="43" fillId="20" borderId="0" applyNumberFormat="0" applyBorder="0" applyAlignment="0" applyProtection="0"/>
    <xf numFmtId="0" fontId="51" fillId="0" borderId="0"/>
    <xf numFmtId="208" fontId="18" fillId="0" borderId="0"/>
    <xf numFmtId="0" fontId="18" fillId="0" borderId="0"/>
    <xf numFmtId="0" fontId="18" fillId="0" borderId="0"/>
    <xf numFmtId="0" fontId="167" fillId="0" borderId="0"/>
    <xf numFmtId="0" fontId="167" fillId="0" borderId="0"/>
    <xf numFmtId="0" fontId="18" fillId="0" borderId="0"/>
    <xf numFmtId="0" fontId="19" fillId="0" borderId="0"/>
    <xf numFmtId="0" fontId="19" fillId="0" borderId="0"/>
    <xf numFmtId="0" fontId="18" fillId="0" borderId="0"/>
    <xf numFmtId="0" fontId="18" fillId="0" borderId="0"/>
    <xf numFmtId="0" fontId="19" fillId="0" borderId="0"/>
    <xf numFmtId="0" fontId="18" fillId="0" borderId="0"/>
    <xf numFmtId="0" fontId="18" fillId="0" borderId="0"/>
    <xf numFmtId="0" fontId="19" fillId="0" borderId="0"/>
    <xf numFmtId="0" fontId="19" fillId="0" borderId="0"/>
    <xf numFmtId="0" fontId="16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98" fontId="18" fillId="0" borderId="0"/>
    <xf numFmtId="0" fontId="18" fillId="0" borderId="0"/>
    <xf numFmtId="0" fontId="80"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67" fillId="0" borderId="0"/>
    <xf numFmtId="0" fontId="167" fillId="0" borderId="0"/>
    <xf numFmtId="0" fontId="167" fillId="0" borderId="0"/>
    <xf numFmtId="0" fontId="18" fillId="0" borderId="0"/>
    <xf numFmtId="0" fontId="2" fillId="0" borderId="0"/>
    <xf numFmtId="0" fontId="19" fillId="0" borderId="0"/>
    <xf numFmtId="0" fontId="167" fillId="0" borderId="0"/>
    <xf numFmtId="0" fontId="167" fillId="0" borderId="0"/>
    <xf numFmtId="0" fontId="19" fillId="0" borderId="0"/>
    <xf numFmtId="0" fontId="19" fillId="0" borderId="0"/>
    <xf numFmtId="0" fontId="19" fillId="0" borderId="0"/>
    <xf numFmtId="0" fontId="19" fillId="0" borderId="0"/>
    <xf numFmtId="0" fontId="19" fillId="0" borderId="0"/>
    <xf numFmtId="0" fontId="80"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7" fillId="0" borderId="0"/>
    <xf numFmtId="0" fontId="167" fillId="0" borderId="0"/>
    <xf numFmtId="0" fontId="18" fillId="0" borderId="0"/>
    <xf numFmtId="0" fontId="19" fillId="0" borderId="0"/>
    <xf numFmtId="0" fontId="19" fillId="0" borderId="0"/>
    <xf numFmtId="0" fontId="18" fillId="0" borderId="0"/>
    <xf numFmtId="0" fontId="18" fillId="0" borderId="0"/>
    <xf numFmtId="0" fontId="172" fillId="0" borderId="0"/>
    <xf numFmtId="0" fontId="18" fillId="0" borderId="0"/>
    <xf numFmtId="0" fontId="18" fillId="0" borderId="0"/>
    <xf numFmtId="198" fontId="18" fillId="0" borderId="0"/>
    <xf numFmtId="0" fontId="18" fillId="0" borderId="0"/>
    <xf numFmtId="0" fontId="18" fillId="0" borderId="0"/>
    <xf numFmtId="0" fontId="167" fillId="0" borderId="0"/>
    <xf numFmtId="0" fontId="167" fillId="0" borderId="0"/>
    <xf numFmtId="0" fontId="2" fillId="0" borderId="0"/>
    <xf numFmtId="0" fontId="18" fillId="0" borderId="0"/>
    <xf numFmtId="0" fontId="167" fillId="0" borderId="0"/>
    <xf numFmtId="0" fontId="167" fillId="0" borderId="0"/>
    <xf numFmtId="0" fontId="167" fillId="0" borderId="0"/>
    <xf numFmtId="0" fontId="167" fillId="0" borderId="0"/>
    <xf numFmtId="0" fontId="18" fillId="0" borderId="0"/>
    <xf numFmtId="0" fontId="48" fillId="0" borderId="0"/>
    <xf numFmtId="0" fontId="18" fillId="13" borderId="20" applyNumberFormat="0" applyFont="0" applyAlignment="0" applyProtection="0"/>
    <xf numFmtId="0" fontId="18" fillId="13" borderId="20" applyNumberFormat="0" applyFont="0" applyAlignment="0" applyProtection="0"/>
    <xf numFmtId="0" fontId="18" fillId="13" borderId="20" applyNumberFormat="0" applyFont="0" applyAlignment="0" applyProtection="0"/>
    <xf numFmtId="0" fontId="18" fillId="13" borderId="20" applyNumberFormat="0" applyFont="0" applyAlignment="0" applyProtection="0"/>
    <xf numFmtId="0" fontId="18" fillId="13" borderId="20" applyNumberFormat="0" applyFont="0" applyAlignment="0" applyProtection="0"/>
    <xf numFmtId="0" fontId="18" fillId="13" borderId="20" applyNumberFormat="0" applyFont="0" applyAlignment="0" applyProtection="0"/>
    <xf numFmtId="0" fontId="18" fillId="13" borderId="20" applyNumberFormat="0" applyFont="0" applyAlignment="0" applyProtection="0"/>
    <xf numFmtId="0" fontId="100" fillId="0" borderId="21"/>
    <xf numFmtId="0" fontId="18" fillId="13" borderId="20" applyNumberFormat="0" applyFont="0" applyAlignment="0" applyProtection="0"/>
    <xf numFmtId="40" fontId="101" fillId="0" borderId="0" applyFont="0" applyFill="0" applyBorder="0" applyAlignment="0" applyProtection="0"/>
    <xf numFmtId="38" fontId="101" fillId="0" borderId="0" applyFont="0" applyFill="0" applyBorder="0" applyAlignment="0" applyProtection="0"/>
    <xf numFmtId="0" fontId="82" fillId="0" borderId="0" applyNumberFormat="0" applyFill="0" applyBorder="0" applyProtection="0">
      <alignment horizontal="left"/>
    </xf>
    <xf numFmtId="0" fontId="44" fillId="9" borderId="22" applyNumberFormat="0" applyAlignment="0" applyProtection="0"/>
    <xf numFmtId="0" fontId="44" fillId="9" borderId="22" applyNumberFormat="0" applyAlignment="0" applyProtection="0"/>
    <xf numFmtId="0" fontId="44" fillId="9" borderId="22" applyNumberFormat="0" applyAlignment="0" applyProtection="0"/>
    <xf numFmtId="0" fontId="44" fillId="9" borderId="22" applyNumberFormat="0" applyAlignment="0" applyProtection="0"/>
    <xf numFmtId="0" fontId="44" fillId="9" borderId="22" applyNumberFormat="0" applyAlignment="0" applyProtection="0"/>
    <xf numFmtId="0" fontId="44" fillId="18" borderId="22" applyNumberFormat="0" applyAlignment="0" applyProtection="0"/>
    <xf numFmtId="0" fontId="18" fillId="0" borderId="0" applyFont="0" applyFill="0" applyBorder="0" applyAlignment="0" applyProtection="0"/>
    <xf numFmtId="195"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21"/>
    <xf numFmtId="209" fontId="102" fillId="0" borderId="21"/>
    <xf numFmtId="0" fontId="18" fillId="0" borderId="21"/>
    <xf numFmtId="9" fontId="18"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19" fillId="0" borderId="0" applyFont="0" applyFill="0" applyBorder="0" applyAlignment="0" applyProtection="0"/>
    <xf numFmtId="0" fontId="53" fillId="0" borderId="0" applyProtection="0">
      <alignment horizontal="right"/>
    </xf>
    <xf numFmtId="210" fontId="18" fillId="0" borderId="0" applyFill="0" applyBorder="0" applyAlignment="0"/>
    <xf numFmtId="0" fontId="18" fillId="0" borderId="0" applyFill="0" applyBorder="0" applyAlignment="0"/>
    <xf numFmtId="210" fontId="18" fillId="0" borderId="0" applyFill="0" applyBorder="0" applyAlignment="0"/>
    <xf numFmtId="0" fontId="18" fillId="0" borderId="0" applyFill="0" applyBorder="0" applyAlignment="0"/>
    <xf numFmtId="0" fontId="18" fillId="0" borderId="0" applyFill="0" applyBorder="0" applyAlignment="0"/>
    <xf numFmtId="0" fontId="18" fillId="0" borderId="0" applyProtection="0">
      <alignment horizontal="right"/>
    </xf>
    <xf numFmtId="0" fontId="57" fillId="0" borderId="0"/>
    <xf numFmtId="0" fontId="57" fillId="0" borderId="0">
      <alignment horizontal="left"/>
    </xf>
    <xf numFmtId="0" fontId="57" fillId="0" borderId="0"/>
    <xf numFmtId="9" fontId="18" fillId="0" borderId="0" applyFont="0" applyFill="0" applyBorder="0" applyAlignment="0" applyProtection="0"/>
    <xf numFmtId="9" fontId="167" fillId="0" borderId="0" applyFont="0" applyFill="0" applyBorder="0" applyAlignment="0" applyProtection="0"/>
    <xf numFmtId="9" fontId="18" fillId="0" borderId="0" applyFont="0" applyFill="0" applyBorder="0" applyAlignment="0" applyProtection="0"/>
    <xf numFmtId="9" fontId="16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9" fillId="0" borderId="0" applyFont="0" applyFill="0" applyBorder="0" applyAlignment="0" applyProtection="0"/>
    <xf numFmtId="9" fontId="169" fillId="0" borderId="0" applyFont="0" applyFill="0" applyBorder="0" applyAlignment="0" applyProtection="0"/>
    <xf numFmtId="9" fontId="169"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0" fontId="80" fillId="0" borderId="0" applyNumberFormat="0" applyFont="0" applyFill="0" applyBorder="0" applyAlignment="0" applyProtection="0">
      <alignment horizontal="left"/>
    </xf>
    <xf numFmtId="15" fontId="80" fillId="0" borderId="0" applyFont="0" applyFill="0" applyBorder="0" applyAlignment="0" applyProtection="0"/>
    <xf numFmtId="4" fontId="80" fillId="0" borderId="0" applyFont="0" applyFill="0" applyBorder="0" applyAlignment="0" applyProtection="0"/>
    <xf numFmtId="0" fontId="18" fillId="0" borderId="23">
      <alignment horizontal="center"/>
    </xf>
    <xf numFmtId="3" fontId="80" fillId="0" borderId="0" applyFont="0" applyFill="0" applyBorder="0" applyAlignment="0" applyProtection="0"/>
    <xf numFmtId="0" fontId="80" fillId="36" borderId="0" applyNumberFormat="0" applyFont="0" applyBorder="0" applyAlignment="0" applyProtection="0"/>
    <xf numFmtId="171" fontId="18" fillId="0" borderId="2" applyNumberFormat="0" applyFont="0" applyFill="0" applyAlignment="0" applyProtection="0"/>
    <xf numFmtId="171" fontId="18" fillId="0" borderId="24" applyNumberFormat="0" applyFont="0" applyFill="0" applyAlignment="0" applyProtection="0"/>
    <xf numFmtId="171" fontId="18" fillId="0" borderId="25" applyNumberFormat="0" applyFont="0" applyFill="0" applyAlignment="0" applyProtection="0"/>
    <xf numFmtId="171" fontId="18" fillId="0" borderId="7" applyNumberFormat="0" applyFont="0" applyFill="0" applyAlignment="0" applyProtection="0"/>
    <xf numFmtId="171" fontId="18" fillId="0" borderId="4" applyNumberFormat="0" applyFont="0" applyFill="0" applyAlignment="0" applyProtection="0"/>
    <xf numFmtId="0" fontId="103" fillId="18" borderId="0">
      <protection locked="0"/>
    </xf>
    <xf numFmtId="0" fontId="104" fillId="34" borderId="20" applyNumberFormat="0" applyFont="0" applyAlignment="0" applyProtection="0">
      <alignment horizontal="left"/>
    </xf>
    <xf numFmtId="4" fontId="105" fillId="20" borderId="19" applyNumberFormat="0" applyProtection="0">
      <alignment vertical="center"/>
    </xf>
    <xf numFmtId="4" fontId="81" fillId="37" borderId="22" applyNumberFormat="0" applyProtection="0">
      <alignment vertical="center"/>
    </xf>
    <xf numFmtId="4" fontId="106" fillId="37" borderId="19" applyNumberFormat="0" applyProtection="0">
      <alignment vertical="center"/>
    </xf>
    <xf numFmtId="4" fontId="107" fillId="37" borderId="22" applyNumberFormat="0" applyProtection="0">
      <alignment vertical="center"/>
    </xf>
    <xf numFmtId="4" fontId="105" fillId="37" borderId="19" applyNumberFormat="0" applyProtection="0">
      <alignment horizontal="left" vertical="center" indent="1"/>
    </xf>
    <xf numFmtId="4" fontId="81" fillId="37" borderId="22" applyNumberFormat="0" applyProtection="0">
      <alignment horizontal="left" vertical="center" indent="1"/>
    </xf>
    <xf numFmtId="0" fontId="105" fillId="37" borderId="19" applyNumberFormat="0" applyProtection="0">
      <alignment horizontal="left" vertical="top" indent="1"/>
    </xf>
    <xf numFmtId="4" fontId="81" fillId="37" borderId="22" applyNumberFormat="0" applyProtection="0">
      <alignment horizontal="left" vertical="center" indent="1"/>
    </xf>
    <xf numFmtId="4" fontId="105" fillId="38" borderId="0" applyNumberFormat="0" applyProtection="0">
      <alignment horizontal="left" vertical="center" indent="1"/>
    </xf>
    <xf numFmtId="0" fontId="18" fillId="39" borderId="22" applyNumberFormat="0" applyProtection="0">
      <alignment horizontal="left" vertical="center" indent="1"/>
    </xf>
    <xf numFmtId="4" fontId="81" fillId="10" borderId="19" applyNumberFormat="0" applyProtection="0">
      <alignment horizontal="right" vertical="center"/>
    </xf>
    <xf numFmtId="4" fontId="81" fillId="40" borderId="22" applyNumberFormat="0" applyProtection="0">
      <alignment horizontal="right" vertical="center"/>
    </xf>
    <xf numFmtId="4" fontId="81" fillId="17" borderId="19" applyNumberFormat="0" applyProtection="0">
      <alignment horizontal="right" vertical="center"/>
    </xf>
    <xf numFmtId="4" fontId="81" fillId="41" borderId="22" applyNumberFormat="0" applyProtection="0">
      <alignment horizontal="right" vertical="center"/>
    </xf>
    <xf numFmtId="4" fontId="81" fillId="28" borderId="19" applyNumberFormat="0" applyProtection="0">
      <alignment horizontal="right" vertical="center"/>
    </xf>
    <xf numFmtId="4" fontId="81" fillId="42" borderId="22" applyNumberFormat="0" applyProtection="0">
      <alignment horizontal="right" vertical="center"/>
    </xf>
    <xf numFmtId="4" fontId="81" fillId="21" borderId="19" applyNumberFormat="0" applyProtection="0">
      <alignment horizontal="right" vertical="center"/>
    </xf>
    <xf numFmtId="4" fontId="81" fillId="43" borderId="22" applyNumberFormat="0" applyProtection="0">
      <alignment horizontal="right" vertical="center"/>
    </xf>
    <xf numFmtId="4" fontId="81" fillId="25" borderId="19" applyNumberFormat="0" applyProtection="0">
      <alignment horizontal="right" vertical="center"/>
    </xf>
    <xf numFmtId="4" fontId="81" fillId="44" borderId="22" applyNumberFormat="0" applyProtection="0">
      <alignment horizontal="right" vertical="center"/>
    </xf>
    <xf numFmtId="4" fontId="81" fillId="26" borderId="19" applyNumberFormat="0" applyProtection="0">
      <alignment horizontal="right" vertical="center"/>
    </xf>
    <xf numFmtId="4" fontId="81" fillId="45" borderId="22" applyNumberFormat="0" applyProtection="0">
      <alignment horizontal="right" vertical="center"/>
    </xf>
    <xf numFmtId="4" fontId="81" fillId="29" borderId="19" applyNumberFormat="0" applyProtection="0">
      <alignment horizontal="right" vertical="center"/>
    </xf>
    <xf numFmtId="4" fontId="81" fillId="46" borderId="22" applyNumberFormat="0" applyProtection="0">
      <alignment horizontal="right" vertical="center"/>
    </xf>
    <xf numFmtId="4" fontId="81" fillId="35" borderId="19" applyNumberFormat="0" applyProtection="0">
      <alignment horizontal="right" vertical="center"/>
    </xf>
    <xf numFmtId="4" fontId="81" fillId="47" borderId="22" applyNumberFormat="0" applyProtection="0">
      <alignment horizontal="right" vertical="center"/>
    </xf>
    <xf numFmtId="4" fontId="81" fillId="19" borderId="19" applyNumberFormat="0" applyProtection="0">
      <alignment horizontal="right" vertical="center"/>
    </xf>
    <xf numFmtId="4" fontId="81" fillId="48" borderId="22" applyNumberFormat="0" applyProtection="0">
      <alignment horizontal="right" vertical="center"/>
    </xf>
    <xf numFmtId="4" fontId="105" fillId="49" borderId="26" applyNumberFormat="0" applyProtection="0">
      <alignment horizontal="left" vertical="center" indent="1"/>
    </xf>
    <xf numFmtId="4" fontId="105" fillId="50" borderId="22" applyNumberFormat="0" applyProtection="0">
      <alignment horizontal="left" vertical="center" indent="1"/>
    </xf>
    <xf numFmtId="4" fontId="81" fillId="51" borderId="0" applyNumberFormat="0" applyProtection="0">
      <alignment horizontal="left" vertical="center" indent="1"/>
    </xf>
    <xf numFmtId="4" fontId="81" fillId="52" borderId="27" applyNumberFormat="0" applyProtection="0">
      <alignment horizontal="left" vertical="center" indent="1"/>
    </xf>
    <xf numFmtId="4" fontId="108" fillId="53" borderId="0" applyNumberFormat="0" applyProtection="0">
      <alignment horizontal="left" vertical="center" indent="1"/>
    </xf>
    <xf numFmtId="4" fontId="108" fillId="53" borderId="0" applyNumberFormat="0" applyProtection="0">
      <alignment horizontal="left" vertical="center" indent="1"/>
    </xf>
    <xf numFmtId="4" fontId="108" fillId="53" borderId="0" applyNumberFormat="0" applyProtection="0">
      <alignment horizontal="left" vertical="center" indent="1"/>
    </xf>
    <xf numFmtId="4" fontId="81" fillId="54" borderId="19" applyNumberFormat="0" applyProtection="0">
      <alignment horizontal="right" vertical="center"/>
    </xf>
    <xf numFmtId="0" fontId="18" fillId="39" borderId="22" applyNumberFormat="0" applyProtection="0">
      <alignment horizontal="left" vertical="center" indent="1"/>
    </xf>
    <xf numFmtId="4" fontId="81" fillId="51" borderId="0" applyNumberFormat="0" applyProtection="0">
      <alignment horizontal="left" vertical="center" indent="1"/>
    </xf>
    <xf numFmtId="4" fontId="81" fillId="52" borderId="22" applyNumberFormat="0" applyProtection="0">
      <alignment horizontal="left" vertical="center" indent="1"/>
    </xf>
    <xf numFmtId="4" fontId="81" fillId="55" borderId="0" applyNumberFormat="0" applyProtection="0">
      <alignment vertical="center"/>
    </xf>
    <xf numFmtId="4" fontId="81" fillId="38" borderId="0" applyNumberFormat="0" applyProtection="0">
      <alignment horizontal="left" vertical="center" indent="1"/>
    </xf>
    <xf numFmtId="4" fontId="81" fillId="56" borderId="22"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center" indent="1"/>
    </xf>
    <xf numFmtId="0" fontId="18" fillId="53" borderId="19" applyNumberFormat="0" applyProtection="0">
      <alignment horizontal="left" vertical="top" indent="1"/>
    </xf>
    <xf numFmtId="0" fontId="18" fillId="53" borderId="19" applyNumberFormat="0" applyProtection="0">
      <alignment horizontal="left" vertical="top" indent="1"/>
    </xf>
    <xf numFmtId="0" fontId="18" fillId="53" borderId="19" applyNumberFormat="0" applyProtection="0">
      <alignment horizontal="left" vertical="top" indent="1"/>
    </xf>
    <xf numFmtId="0" fontId="18" fillId="53" borderId="19" applyNumberFormat="0" applyProtection="0">
      <alignment horizontal="left" vertical="top" indent="1"/>
    </xf>
    <xf numFmtId="0" fontId="18" fillId="53" borderId="19" applyNumberFormat="0" applyProtection="0">
      <alignment horizontal="left" vertical="top" indent="1"/>
    </xf>
    <xf numFmtId="0" fontId="18" fillId="53" borderId="19" applyNumberFormat="0" applyProtection="0">
      <alignment horizontal="left" vertical="top" indent="1"/>
    </xf>
    <xf numFmtId="0" fontId="18" fillId="53" borderId="19" applyNumberFormat="0" applyProtection="0">
      <alignment horizontal="left" vertical="top" indent="1"/>
    </xf>
    <xf numFmtId="0" fontId="18" fillId="38" borderId="19" applyNumberFormat="0" applyProtection="0">
      <alignment horizontal="left" vertical="center" indent="1"/>
    </xf>
    <xf numFmtId="0" fontId="18" fillId="38" borderId="19" applyNumberFormat="0" applyProtection="0">
      <alignment horizontal="left" vertical="center" indent="1"/>
    </xf>
    <xf numFmtId="0" fontId="18" fillId="38" borderId="19" applyNumberFormat="0" applyProtection="0">
      <alignment horizontal="left" vertical="center" indent="1"/>
    </xf>
    <xf numFmtId="0" fontId="18" fillId="38" borderId="19" applyNumberFormat="0" applyProtection="0">
      <alignment horizontal="left" vertical="center" indent="1"/>
    </xf>
    <xf numFmtId="0" fontId="18" fillId="38" borderId="19" applyNumberFormat="0" applyProtection="0">
      <alignment horizontal="left" vertical="center" indent="1"/>
    </xf>
    <xf numFmtId="0" fontId="18" fillId="38" borderId="19" applyNumberFormat="0" applyProtection="0">
      <alignment horizontal="left" vertical="center" indent="1"/>
    </xf>
    <xf numFmtId="0" fontId="18" fillId="38" borderId="19" applyNumberFormat="0" applyProtection="0">
      <alignment horizontal="left" vertical="center" indent="1"/>
    </xf>
    <xf numFmtId="0" fontId="18" fillId="38" borderId="19" applyNumberFormat="0" applyProtection="0">
      <alignment horizontal="left" vertical="top" indent="1"/>
    </xf>
    <xf numFmtId="0" fontId="18" fillId="38" borderId="19" applyNumberFormat="0" applyProtection="0">
      <alignment horizontal="left" vertical="top" indent="1"/>
    </xf>
    <xf numFmtId="0" fontId="18" fillId="38" borderId="19" applyNumberFormat="0" applyProtection="0">
      <alignment horizontal="left" vertical="top" indent="1"/>
    </xf>
    <xf numFmtId="0" fontId="18" fillId="38" borderId="19" applyNumberFormat="0" applyProtection="0">
      <alignment horizontal="left" vertical="top" indent="1"/>
    </xf>
    <xf numFmtId="0" fontId="18" fillId="38" borderId="19" applyNumberFormat="0" applyProtection="0">
      <alignment horizontal="left" vertical="top" indent="1"/>
    </xf>
    <xf numFmtId="0" fontId="18" fillId="38" borderId="19" applyNumberFormat="0" applyProtection="0">
      <alignment horizontal="left" vertical="top" indent="1"/>
    </xf>
    <xf numFmtId="0" fontId="18" fillId="38" borderId="19" applyNumberFormat="0" applyProtection="0">
      <alignment horizontal="left" vertical="top" indent="1"/>
    </xf>
    <xf numFmtId="0" fontId="18" fillId="57" borderId="19" applyNumberFormat="0" applyProtection="0">
      <alignment horizontal="left" vertical="center" indent="1"/>
    </xf>
    <xf numFmtId="0" fontId="18" fillId="57" borderId="19" applyNumberFormat="0" applyProtection="0">
      <alignment horizontal="left" vertical="center" indent="1"/>
    </xf>
    <xf numFmtId="0" fontId="18" fillId="57" borderId="19" applyNumberFormat="0" applyProtection="0">
      <alignment horizontal="left" vertical="center" indent="1"/>
    </xf>
    <xf numFmtId="0" fontId="18" fillId="57" borderId="19" applyNumberFormat="0" applyProtection="0">
      <alignment horizontal="left" vertical="center" indent="1"/>
    </xf>
    <xf numFmtId="0" fontId="18" fillId="57" borderId="19" applyNumberFormat="0" applyProtection="0">
      <alignment horizontal="left" vertical="center" indent="1"/>
    </xf>
    <xf numFmtId="0" fontId="18" fillId="57" borderId="19" applyNumberFormat="0" applyProtection="0">
      <alignment horizontal="left" vertical="center" indent="1"/>
    </xf>
    <xf numFmtId="0" fontId="18" fillId="57" borderId="19" applyNumberFormat="0" applyProtection="0">
      <alignment horizontal="left" vertical="center" indent="1"/>
    </xf>
    <xf numFmtId="0" fontId="18" fillId="57" borderId="19" applyNumberFormat="0" applyProtection="0">
      <alignment horizontal="left" vertical="top" indent="1"/>
    </xf>
    <xf numFmtId="0" fontId="18" fillId="57" borderId="19" applyNumberFormat="0" applyProtection="0">
      <alignment horizontal="left" vertical="top" indent="1"/>
    </xf>
    <xf numFmtId="0" fontId="18" fillId="57" borderId="19" applyNumberFormat="0" applyProtection="0">
      <alignment horizontal="left" vertical="top" indent="1"/>
    </xf>
    <xf numFmtId="0" fontId="18" fillId="57" borderId="19" applyNumberFormat="0" applyProtection="0">
      <alignment horizontal="left" vertical="top" indent="1"/>
    </xf>
    <xf numFmtId="0" fontId="18" fillId="57" borderId="19" applyNumberFormat="0" applyProtection="0">
      <alignment horizontal="left" vertical="top" indent="1"/>
    </xf>
    <xf numFmtId="0" fontId="18" fillId="57" borderId="19" applyNumberFormat="0" applyProtection="0">
      <alignment horizontal="left" vertical="top" indent="1"/>
    </xf>
    <xf numFmtId="0" fontId="18" fillId="57" borderId="19" applyNumberFormat="0" applyProtection="0">
      <alignment horizontal="left" vertical="top" indent="1"/>
    </xf>
    <xf numFmtId="0" fontId="18" fillId="55" borderId="19" applyNumberFormat="0" applyProtection="0">
      <alignment horizontal="left" vertical="center" indent="1"/>
    </xf>
    <xf numFmtId="0" fontId="18" fillId="55" borderId="19" applyNumberFormat="0" applyProtection="0">
      <alignment horizontal="left" vertical="center" indent="1"/>
    </xf>
    <xf numFmtId="0" fontId="18" fillId="55" borderId="19" applyNumberFormat="0" applyProtection="0">
      <alignment horizontal="left" vertical="center" indent="1"/>
    </xf>
    <xf numFmtId="0" fontId="18" fillId="55" borderId="19" applyNumberFormat="0" applyProtection="0">
      <alignment horizontal="left" vertical="center" indent="1"/>
    </xf>
    <xf numFmtId="0" fontId="18" fillId="55" borderId="19" applyNumberFormat="0" applyProtection="0">
      <alignment horizontal="left" vertical="center" indent="1"/>
    </xf>
    <xf numFmtId="0" fontId="18" fillId="55" borderId="19" applyNumberFormat="0" applyProtection="0">
      <alignment horizontal="left" vertical="center" indent="1"/>
    </xf>
    <xf numFmtId="0" fontId="18" fillId="55" borderId="19" applyNumberFormat="0" applyProtection="0">
      <alignment horizontal="left" vertical="center" indent="1"/>
    </xf>
    <xf numFmtId="0" fontId="18" fillId="55" borderId="19" applyNumberFormat="0" applyProtection="0">
      <alignment horizontal="left" vertical="top" indent="1"/>
    </xf>
    <xf numFmtId="0" fontId="18" fillId="55" borderId="19" applyNumberFormat="0" applyProtection="0">
      <alignment horizontal="left" vertical="top" indent="1"/>
    </xf>
    <xf numFmtId="0" fontId="18" fillId="55" borderId="19" applyNumberFormat="0" applyProtection="0">
      <alignment horizontal="left" vertical="top" indent="1"/>
    </xf>
    <xf numFmtId="0" fontId="18" fillId="55" borderId="19" applyNumberFormat="0" applyProtection="0">
      <alignment horizontal="left" vertical="top" indent="1"/>
    </xf>
    <xf numFmtId="0" fontId="18" fillId="55" borderId="19" applyNumberFormat="0" applyProtection="0">
      <alignment horizontal="left" vertical="top" indent="1"/>
    </xf>
    <xf numFmtId="0" fontId="18" fillId="55" borderId="19" applyNumberFormat="0" applyProtection="0">
      <alignment horizontal="left" vertical="top" indent="1"/>
    </xf>
    <xf numFmtId="0" fontId="18" fillId="55" borderId="19" applyNumberFormat="0" applyProtection="0">
      <alignment horizontal="left" vertical="top" indent="1"/>
    </xf>
    <xf numFmtId="4" fontId="81" fillId="4" borderId="19" applyNumberFormat="0" applyProtection="0">
      <alignment vertical="center"/>
    </xf>
    <xf numFmtId="4" fontId="81" fillId="4" borderId="22" applyNumberFormat="0" applyProtection="0">
      <alignment vertical="center"/>
    </xf>
    <xf numFmtId="4" fontId="107" fillId="4" borderId="19" applyNumberFormat="0" applyProtection="0">
      <alignment vertical="center"/>
    </xf>
    <xf numFmtId="4" fontId="107" fillId="4" borderId="22" applyNumberFormat="0" applyProtection="0">
      <alignment vertical="center"/>
    </xf>
    <xf numFmtId="4" fontId="81" fillId="4" borderId="19" applyNumberFormat="0" applyProtection="0">
      <alignment horizontal="left" vertical="center" indent="1"/>
    </xf>
    <xf numFmtId="4" fontId="81" fillId="4" borderId="22" applyNumberFormat="0" applyProtection="0">
      <alignment horizontal="left" vertical="center" indent="1"/>
    </xf>
    <xf numFmtId="0" fontId="81" fillId="4" borderId="19" applyNumberFormat="0" applyProtection="0">
      <alignment horizontal="left" vertical="top" indent="1"/>
    </xf>
    <xf numFmtId="4" fontId="81" fillId="4" borderId="22" applyNumberFormat="0" applyProtection="0">
      <alignment horizontal="left" vertical="center" indent="1"/>
    </xf>
    <xf numFmtId="4" fontId="109" fillId="55" borderId="19" applyNumberFormat="0" applyProtection="0">
      <alignment horizontal="right" vertical="center"/>
    </xf>
    <xf numFmtId="4" fontId="81" fillId="52" borderId="22" applyNumberFormat="0" applyProtection="0">
      <alignment horizontal="right" vertical="center"/>
    </xf>
    <xf numFmtId="4" fontId="107" fillId="51" borderId="19" applyNumberFormat="0" applyProtection="0">
      <alignment horizontal="right" vertical="center"/>
    </xf>
    <xf numFmtId="4" fontId="107" fillId="52" borderId="22" applyNumberFormat="0" applyProtection="0">
      <alignment horizontal="right" vertical="center"/>
    </xf>
    <xf numFmtId="4" fontId="110" fillId="54" borderId="19" applyNumberFormat="0" applyProtection="0">
      <alignment horizontal="left" vertical="center" indent="1"/>
    </xf>
    <xf numFmtId="0" fontId="18" fillId="39" borderId="22" applyNumberFormat="0" applyProtection="0">
      <alignment horizontal="left" vertical="center" indent="1"/>
    </xf>
    <xf numFmtId="0" fontId="81" fillId="38" borderId="19" applyNumberFormat="0" applyProtection="0">
      <alignment horizontal="left" vertical="top" indent="1"/>
    </xf>
    <xf numFmtId="0" fontId="18" fillId="39" borderId="22" applyNumberFormat="0" applyProtection="0">
      <alignment horizontal="left" vertical="center" indent="1"/>
    </xf>
    <xf numFmtId="4" fontId="111" fillId="58" borderId="0" applyNumberFormat="0" applyProtection="0">
      <alignment horizontal="left" vertical="center" indent="1"/>
    </xf>
    <xf numFmtId="0" fontId="112" fillId="0" borderId="0"/>
    <xf numFmtId="4" fontId="113" fillId="51" borderId="19" applyNumberFormat="0" applyProtection="0">
      <alignment horizontal="right" vertical="center"/>
    </xf>
    <xf numFmtId="4" fontId="113" fillId="51" borderId="19" applyNumberFormat="0" applyProtection="0">
      <alignment horizontal="right" vertical="center"/>
    </xf>
    <xf numFmtId="4" fontId="113" fillId="51" borderId="19" applyNumberFormat="0" applyProtection="0">
      <alignment horizontal="right" vertical="center"/>
    </xf>
    <xf numFmtId="4" fontId="113" fillId="51" borderId="19" applyNumberFormat="0" applyProtection="0">
      <alignment horizontal="right" vertical="center"/>
    </xf>
    <xf numFmtId="4" fontId="113" fillId="51" borderId="19" applyNumberFormat="0" applyProtection="0">
      <alignment horizontal="right" vertical="center"/>
    </xf>
    <xf numFmtId="4" fontId="113" fillId="51" borderId="19" applyNumberFormat="0" applyProtection="0">
      <alignment horizontal="right" vertical="center"/>
    </xf>
    <xf numFmtId="4" fontId="113" fillId="51" borderId="19" applyNumberFormat="0" applyProtection="0">
      <alignment horizontal="right" vertical="center"/>
    </xf>
    <xf numFmtId="0" fontId="18" fillId="13" borderId="0" applyNumberFormat="0" applyFont="0" applyBorder="0" applyAlignment="0" applyProtection="0"/>
    <xf numFmtId="0" fontId="18" fillId="9" borderId="0" applyNumberFormat="0" applyFont="0" applyBorder="0" applyAlignment="0" applyProtection="0"/>
    <xf numFmtId="0" fontId="18" fillId="18" borderId="0" applyNumberFormat="0" applyFont="0" applyBorder="0" applyAlignment="0" applyProtection="0"/>
    <xf numFmtId="0" fontId="18" fillId="0" borderId="0" applyNumberFormat="0" applyFont="0" applyFill="0" applyBorder="0" applyAlignment="0" applyProtection="0"/>
    <xf numFmtId="0" fontId="18" fillId="18"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76" fillId="10" borderId="0" applyNumberFormat="0" applyBorder="0" applyAlignment="0" applyProtection="0"/>
    <xf numFmtId="0" fontId="168" fillId="67" borderId="0" applyNumberFormat="0" applyBorder="0" applyAlignment="0" applyProtection="0"/>
    <xf numFmtId="171" fontId="18" fillId="1" borderId="2" applyNumberFormat="0" applyFont="0" applyBorder="0" applyAlignment="0" applyProtection="0"/>
    <xf numFmtId="0" fontId="18" fillId="0" borderId="0"/>
    <xf numFmtId="0" fontId="114" fillId="59" borderId="0"/>
    <xf numFmtId="0" fontId="115" fillId="59" borderId="0"/>
    <xf numFmtId="0" fontId="116" fillId="59" borderId="28"/>
    <xf numFmtId="0" fontId="116" fillId="59" borderId="0"/>
    <xf numFmtId="0" fontId="114" fillId="34" borderId="28">
      <protection locked="0"/>
    </xf>
    <xf numFmtId="0" fontId="114" fillId="59" borderId="0"/>
    <xf numFmtId="0" fontId="117" fillId="60" borderId="0"/>
    <xf numFmtId="0" fontId="117" fillId="48" borderId="0"/>
    <xf numFmtId="0" fontId="117" fillId="43" borderId="0"/>
    <xf numFmtId="211" fontId="3" fillId="0" borderId="0" applyFont="0" applyFill="0" applyBorder="0" applyAlignment="0" applyProtection="0"/>
    <xf numFmtId="192" fontId="3" fillId="0" borderId="0" applyFont="0" applyFill="0" applyBorder="0" applyAlignment="0" applyProtection="0"/>
    <xf numFmtId="0" fontId="169" fillId="0" borderId="0"/>
    <xf numFmtId="0" fontId="169" fillId="0" borderId="0"/>
    <xf numFmtId="0" fontId="167" fillId="0" borderId="0"/>
    <xf numFmtId="0" fontId="167" fillId="0" borderId="0"/>
    <xf numFmtId="0" fontId="167" fillId="0" borderId="0"/>
    <xf numFmtId="0" fontId="16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0" fillId="0" borderId="0"/>
    <xf numFmtId="0" fontId="18" fillId="0" borderId="0"/>
    <xf numFmtId="0" fontId="18" fillId="0" borderId="0"/>
    <xf numFmtId="0" fontId="18"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8" fillId="0" borderId="0"/>
    <xf numFmtId="0" fontId="18" fillId="0" borderId="0"/>
    <xf numFmtId="0" fontId="167" fillId="0" borderId="0"/>
    <xf numFmtId="0" fontId="167" fillId="0" borderId="0"/>
    <xf numFmtId="0" fontId="167" fillId="0" borderId="0"/>
    <xf numFmtId="0" fontId="1"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2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8"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167" fillId="0" borderId="0"/>
    <xf numFmtId="0" fontId="80" fillId="0" borderId="0"/>
    <xf numFmtId="0" fontId="48" fillId="0" borderId="0"/>
    <xf numFmtId="0" fontId="57" fillId="0" borderId="0"/>
    <xf numFmtId="0" fontId="57" fillId="0" borderId="0"/>
    <xf numFmtId="0" fontId="57" fillId="0" borderId="0"/>
    <xf numFmtId="0" fontId="57" fillId="0" borderId="0"/>
    <xf numFmtId="0" fontId="57" fillId="0" borderId="0"/>
    <xf numFmtId="0" fontId="48" fillId="0" borderId="0"/>
    <xf numFmtId="2" fontId="18" fillId="0" borderId="0" applyFill="0" applyBorder="0" applyProtection="0">
      <alignment horizontal="right"/>
    </xf>
    <xf numFmtId="212" fontId="118" fillId="61" borderId="29" applyProtection="0">
      <alignment horizontal="right"/>
    </xf>
    <xf numFmtId="212" fontId="118" fillId="61" borderId="29" applyProtection="0">
      <alignment horizontal="left"/>
    </xf>
    <xf numFmtId="0" fontId="118" fillId="0" borderId="0" applyNumberFormat="0" applyFill="0" applyBorder="0" applyProtection="0">
      <alignment horizontal="left"/>
    </xf>
    <xf numFmtId="0" fontId="119" fillId="0" borderId="0"/>
    <xf numFmtId="0" fontId="119" fillId="0" borderId="0"/>
    <xf numFmtId="0" fontId="119" fillId="0" borderId="0"/>
    <xf numFmtId="0" fontId="119" fillId="0" borderId="0"/>
    <xf numFmtId="0" fontId="120" fillId="0" borderId="30" applyAlignment="0"/>
    <xf numFmtId="0" fontId="18" fillId="0" borderId="0" applyFill="0" applyBorder="0"/>
    <xf numFmtId="0" fontId="47" fillId="0" borderId="0" applyNumberFormat="0" applyFill="0" applyBorder="0" applyAlignment="0" applyProtection="0"/>
    <xf numFmtId="0" fontId="36" fillId="0" borderId="0" applyNumberFormat="0" applyFill="0" applyBorder="0" applyAlignment="0" applyProtection="0"/>
    <xf numFmtId="49" fontId="81" fillId="0" borderId="0" applyFill="0" applyBorder="0" applyAlignment="0"/>
    <xf numFmtId="0" fontId="18" fillId="0" borderId="0" applyFill="0" applyBorder="0" applyAlignment="0"/>
    <xf numFmtId="213" fontId="18" fillId="0" borderId="0" applyFill="0" applyBorder="0" applyAlignment="0"/>
    <xf numFmtId="0" fontId="121" fillId="0" borderId="0" applyProtection="0">
      <alignment horizontal="left"/>
    </xf>
    <xf numFmtId="0" fontId="121" fillId="0" borderId="0" applyProtection="0">
      <alignment horizontal="left"/>
    </xf>
    <xf numFmtId="0" fontId="121" fillId="0" borderId="0" applyProtection="0">
      <alignment horizontal="left"/>
    </xf>
    <xf numFmtId="0" fontId="121" fillId="0" borderId="0" applyProtection="0">
      <alignment horizontal="left"/>
    </xf>
    <xf numFmtId="0" fontId="121" fillId="0" borderId="0" applyProtection="0">
      <alignment horizontal="left"/>
    </xf>
    <xf numFmtId="0" fontId="121" fillId="0" borderId="0" applyProtection="0">
      <alignment horizontal="left"/>
    </xf>
    <xf numFmtId="0" fontId="121" fillId="0" borderId="0" applyProtection="0">
      <alignment horizontal="left"/>
    </xf>
    <xf numFmtId="0" fontId="45" fillId="0" borderId="0" applyNumberFormat="0" applyFill="0" applyBorder="0" applyAlignment="0" applyProtection="0"/>
    <xf numFmtId="0" fontId="38" fillId="0" borderId="13" applyNumberFormat="0" applyFill="0" applyAlignment="0" applyProtection="0"/>
    <xf numFmtId="0" fontId="39" fillId="0" borderId="15" applyNumberFormat="0" applyFill="0" applyAlignment="0" applyProtection="0"/>
    <xf numFmtId="0" fontId="40" fillId="0" borderId="16" applyNumberFormat="0" applyFill="0" applyAlignment="0" applyProtection="0"/>
    <xf numFmtId="0" fontId="40" fillId="0" borderId="0" applyNumberFormat="0" applyFill="0" applyBorder="0" applyAlignment="0" applyProtection="0"/>
    <xf numFmtId="0" fontId="122" fillId="0" borderId="0" applyNumberFormat="0" applyFill="0" applyBorder="0" applyAlignment="0" applyProtection="0"/>
    <xf numFmtId="38" fontId="18" fillId="2" borderId="32" applyBorder="0"/>
    <xf numFmtId="38" fontId="18" fillId="2" borderId="32" applyBorder="0"/>
    <xf numFmtId="38" fontId="18" fillId="2" borderId="32" applyBorder="0"/>
    <xf numFmtId="38" fontId="18" fillId="2" borderId="32" applyBorder="0"/>
    <xf numFmtId="38" fontId="18" fillId="2" borderId="32" applyBorder="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4" fontId="123" fillId="32" borderId="0" applyNumberFormat="0" applyFill="0" applyBorder="0" applyProtection="0">
      <alignment horizontal="center"/>
    </xf>
    <xf numFmtId="0" fontId="124" fillId="0" borderId="13" applyNumberFormat="0" applyFill="0" applyAlignment="0" applyProtection="0"/>
    <xf numFmtId="0" fontId="125" fillId="0" borderId="15" applyNumberFormat="0" applyFill="0" applyAlignment="0" applyProtection="0"/>
    <xf numFmtId="0" fontId="126" fillId="0" borderId="16" applyNumberFormat="0" applyFill="0" applyAlignment="0" applyProtection="0"/>
    <xf numFmtId="0" fontId="126" fillId="0" borderId="0" applyNumberFormat="0" applyFill="0" applyBorder="0" applyAlignment="0" applyProtection="0"/>
    <xf numFmtId="0" fontId="45" fillId="0" borderId="0" applyNumberFormat="0" applyFill="0" applyBorder="0" applyAlignment="0" applyProtection="0"/>
    <xf numFmtId="0" fontId="18" fillId="0" borderId="0">
      <alignment vertical="top"/>
    </xf>
    <xf numFmtId="0" fontId="33" fillId="10" borderId="0" applyNumberFormat="0" applyBorder="0" applyAlignment="0" applyProtection="0"/>
    <xf numFmtId="0" fontId="37" fillId="12" borderId="0" applyNumberFormat="0" applyBorder="0" applyAlignment="0" applyProtection="0"/>
    <xf numFmtId="214" fontId="48" fillId="0" borderId="0" applyFont="0" applyFill="0" applyBorder="0" applyAlignment="0" applyProtection="0"/>
    <xf numFmtId="0" fontId="18" fillId="0" borderId="0" applyProtection="0">
      <alignment horizontal="left"/>
    </xf>
    <xf numFmtId="0" fontId="95" fillId="0" borderId="10" applyNumberFormat="0" applyFill="0" applyAlignment="0" applyProtection="0"/>
    <xf numFmtId="0" fontId="127" fillId="62" borderId="33" applyNumberFormat="0" applyAlignment="0" applyProtection="0"/>
    <xf numFmtId="0" fontId="128" fillId="0" borderId="0" applyNumberFormat="0" applyFill="0" applyBorder="0" applyProtection="0">
      <alignment horizontal="right"/>
    </xf>
    <xf numFmtId="215" fontId="80" fillId="0" borderId="0" applyFont="0" applyFill="0" applyBorder="0" applyAlignment="0" applyProtection="0"/>
    <xf numFmtId="216" fontId="169"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9"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7" fontId="18" fillId="0" borderId="0" applyFont="0" applyFill="0" applyBorder="0" applyAlignment="0" applyProtection="0"/>
    <xf numFmtId="217" fontId="18"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6" fontId="167" fillId="0" borderId="0" applyFont="0" applyFill="0" applyBorder="0" applyAlignment="0" applyProtection="0"/>
    <xf numFmtId="217" fontId="18"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83" fillId="0" borderId="0">
      <alignment horizontal="center"/>
    </xf>
    <xf numFmtId="208" fontId="65" fillId="0" borderId="0" applyFont="0" applyFill="0" applyBorder="0" applyAlignment="0" applyProtection="0"/>
    <xf numFmtId="218" fontId="65" fillId="0" borderId="0" applyFont="0" applyFill="0" applyBorder="0" applyAlignment="0" applyProtection="0"/>
    <xf numFmtId="219" fontId="65" fillId="0" borderId="0" applyFont="0" applyFill="0" applyBorder="0" applyAlignment="0" applyProtection="0"/>
    <xf numFmtId="181" fontId="65" fillId="0" borderId="0" applyFont="0" applyFill="0" applyBorder="0" applyAlignment="0" applyProtection="0"/>
    <xf numFmtId="220" fontId="65" fillId="0" borderId="0" applyFont="0" applyFill="0" applyBorder="0" applyAlignment="0" applyProtection="0"/>
    <xf numFmtId="221" fontId="65" fillId="0" borderId="0" applyFont="0" applyFill="0" applyBorder="0" applyAlignment="0" applyProtection="0"/>
    <xf numFmtId="0" fontId="129" fillId="31" borderId="11" applyNumberFormat="0" applyAlignment="0" applyProtection="0"/>
    <xf numFmtId="1" fontId="18" fillId="0" borderId="0"/>
    <xf numFmtId="1" fontId="18" fillId="0" borderId="0"/>
    <xf numFmtId="1" fontId="18" fillId="0" borderId="0"/>
    <xf numFmtId="1" fontId="18" fillId="0" borderId="0"/>
    <xf numFmtId="1" fontId="18" fillId="0" borderId="0"/>
    <xf numFmtId="0" fontId="71"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1" fillId="24" borderId="0" applyNumberFormat="0" applyBorder="0" applyAlignment="0" applyProtection="0">
      <alignment vertical="center"/>
    </xf>
    <xf numFmtId="0" fontId="71" fillId="23" borderId="0" applyNumberFormat="0" applyBorder="0" applyAlignment="0" applyProtection="0">
      <alignment vertical="center"/>
    </xf>
    <xf numFmtId="0" fontId="71" fillId="26" borderId="0" applyNumberFormat="0" applyBorder="0" applyAlignment="0" applyProtection="0">
      <alignment vertical="center"/>
    </xf>
    <xf numFmtId="0" fontId="130" fillId="0" borderId="0" applyNumberFormat="0" applyFill="0" applyBorder="0" applyAlignment="0" applyProtection="0">
      <alignment vertical="center"/>
    </xf>
    <xf numFmtId="0" fontId="131" fillId="31" borderId="11" applyNumberFormat="0" applyAlignment="0" applyProtection="0">
      <alignment vertical="center"/>
    </xf>
    <xf numFmtId="0" fontId="132" fillId="20" borderId="0" applyNumberFormat="0" applyBorder="0" applyAlignment="0" applyProtection="0">
      <alignment vertical="center"/>
    </xf>
    <xf numFmtId="0" fontId="80" fillId="13" borderId="20" applyNumberFormat="0" applyFont="0" applyAlignment="0" applyProtection="0">
      <alignment vertical="center"/>
    </xf>
    <xf numFmtId="0" fontId="133" fillId="0" borderId="10" applyNumberFormat="0" applyFill="0" applyAlignment="0" applyProtection="0">
      <alignment vertical="center"/>
    </xf>
    <xf numFmtId="41" fontId="134" fillId="0" borderId="0" applyFont="0" applyFill="0" applyBorder="0" applyAlignment="0" applyProtection="0"/>
    <xf numFmtId="222" fontId="135" fillId="0" borderId="0" applyFont="0" applyFill="0" applyBorder="0" applyAlignment="0" applyProtection="0"/>
    <xf numFmtId="0" fontId="136" fillId="0" borderId="1"/>
    <xf numFmtId="38" fontId="137" fillId="0" borderId="0" applyFont="0" applyFill="0" applyBorder="0" applyAlignment="0" applyProtection="0"/>
    <xf numFmtId="40" fontId="137"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0" fontId="18" fillId="0" borderId="0"/>
    <xf numFmtId="0" fontId="138" fillId="0" borderId="0"/>
    <xf numFmtId="0" fontId="139" fillId="11" borderId="9" applyNumberFormat="0" applyAlignment="0" applyProtection="0">
      <alignment vertical="center"/>
    </xf>
    <xf numFmtId="0" fontId="140" fillId="18" borderId="22" applyNumberFormat="0" applyAlignment="0" applyProtection="0">
      <alignment vertical="center"/>
    </xf>
    <xf numFmtId="0" fontId="141" fillId="15" borderId="0" applyNumberFormat="0" applyBorder="0" applyAlignment="0" applyProtection="0">
      <alignment vertical="center"/>
    </xf>
    <xf numFmtId="0" fontId="142" fillId="15" borderId="0" applyNumberFormat="0" applyBorder="0" applyAlignment="0" applyProtection="0">
      <alignment vertical="center"/>
    </xf>
    <xf numFmtId="0" fontId="143" fillId="14" borderId="0" applyNumberFormat="0" applyBorder="0" applyAlignment="0" applyProtection="0">
      <alignment vertical="center"/>
    </xf>
    <xf numFmtId="0" fontId="144" fillId="14" borderId="0" applyNumberFormat="0" applyBorder="0" applyAlignment="0" applyProtection="0">
      <alignment vertical="center"/>
    </xf>
    <xf numFmtId="0" fontId="18" fillId="0" borderId="0"/>
    <xf numFmtId="0" fontId="72" fillId="63" borderId="0" applyNumberFormat="0" applyBorder="0" applyAlignment="0" applyProtection="0">
      <alignment vertical="center"/>
    </xf>
    <xf numFmtId="0" fontId="72" fillId="26" borderId="0" applyNumberFormat="0" applyBorder="0" applyAlignment="0" applyProtection="0">
      <alignment vertical="center"/>
    </xf>
    <xf numFmtId="0" fontId="72" fillId="21" borderId="0" applyNumberFormat="0" applyBorder="0" applyAlignment="0" applyProtection="0">
      <alignment vertical="center"/>
    </xf>
    <xf numFmtId="0" fontId="72" fillId="30" borderId="0" applyNumberFormat="0" applyBorder="0" applyAlignment="0" applyProtection="0">
      <alignment vertical="center"/>
    </xf>
    <xf numFmtId="0" fontId="72" fillId="23" borderId="0" applyNumberFormat="0" applyBorder="0" applyAlignment="0" applyProtection="0">
      <alignment vertical="center"/>
    </xf>
    <xf numFmtId="0" fontId="72" fillId="28" borderId="0" applyNumberFormat="0" applyBorder="0" applyAlignment="0" applyProtection="0">
      <alignment vertical="center"/>
    </xf>
    <xf numFmtId="0" fontId="145" fillId="10" borderId="0" applyNumberFormat="0" applyBorder="0" applyAlignment="0" applyProtection="0">
      <alignment vertical="center"/>
    </xf>
    <xf numFmtId="0" fontId="146" fillId="0" borderId="0" applyNumberFormat="0" applyFill="0" applyBorder="0" applyAlignment="0" applyProtection="0">
      <alignment vertical="center"/>
    </xf>
    <xf numFmtId="0" fontId="147" fillId="0" borderId="34" applyNumberFormat="0" applyFill="0" applyAlignment="0" applyProtection="0">
      <alignment vertical="center"/>
    </xf>
    <xf numFmtId="0" fontId="148" fillId="0" borderId="35" applyNumberFormat="0" applyFill="0" applyAlignment="0" applyProtection="0">
      <alignment vertical="center"/>
    </xf>
    <xf numFmtId="0" fontId="149" fillId="0" borderId="36" applyNumberFormat="0" applyFill="0" applyAlignment="0" applyProtection="0">
      <alignment vertical="center"/>
    </xf>
    <xf numFmtId="0" fontId="149" fillId="0" borderId="0" applyNumberFormat="0" applyFill="0" applyBorder="0" applyAlignment="0" applyProtection="0">
      <alignment vertical="center"/>
    </xf>
    <xf numFmtId="0" fontId="150" fillId="0" borderId="0" applyNumberFormat="0" applyFill="0" applyBorder="0" applyAlignment="0" applyProtection="0">
      <alignment vertical="center"/>
    </xf>
    <xf numFmtId="38" fontId="68" fillId="0" borderId="0" applyFont="0" applyFill="0" applyBorder="0" applyAlignment="0" applyProtection="0">
      <alignment vertical="center"/>
    </xf>
    <xf numFmtId="0" fontId="151" fillId="31" borderId="11" applyNumberFormat="0" applyAlignment="0" applyProtection="0">
      <alignment vertical="center"/>
    </xf>
    <xf numFmtId="0" fontId="173" fillId="0" borderId="0">
      <alignment vertical="center"/>
    </xf>
    <xf numFmtId="0" fontId="80" fillId="0" borderId="0"/>
    <xf numFmtId="0" fontId="152" fillId="0" borderId="37" applyNumberFormat="0" applyFill="0" applyAlignment="0" applyProtection="0">
      <alignment vertical="center"/>
    </xf>
    <xf numFmtId="0" fontId="137" fillId="13" borderId="20" applyNumberFormat="0" applyFont="0" applyAlignment="0" applyProtection="0">
      <alignment vertical="center"/>
    </xf>
    <xf numFmtId="0" fontId="153" fillId="12" borderId="0" applyNumberFormat="0" applyBorder="0" applyAlignment="0" applyProtection="0">
      <alignment vertical="center"/>
    </xf>
    <xf numFmtId="0" fontId="154" fillId="0" borderId="13" applyNumberFormat="0" applyFill="0" applyAlignment="0" applyProtection="0">
      <alignment vertical="center"/>
    </xf>
    <xf numFmtId="0" fontId="155" fillId="0" borderId="15" applyNumberFormat="0" applyFill="0" applyAlignment="0" applyProtection="0">
      <alignment vertical="center"/>
    </xf>
    <xf numFmtId="0" fontId="156" fillId="0" borderId="16" applyNumberFormat="0" applyFill="0" applyAlignment="0" applyProtection="0">
      <alignment vertical="center"/>
    </xf>
    <xf numFmtId="0" fontId="156" fillId="0" borderId="0" applyNumberFormat="0" applyFill="0" applyBorder="0" applyAlignment="0" applyProtection="0">
      <alignment vertical="center"/>
    </xf>
    <xf numFmtId="0" fontId="157" fillId="0" borderId="0" applyNumberFormat="0" applyFill="0" applyBorder="0" applyAlignment="0" applyProtection="0">
      <alignment vertical="center"/>
    </xf>
    <xf numFmtId="0" fontId="158" fillId="18" borderId="9" applyNumberFormat="0" applyAlignment="0" applyProtection="0">
      <alignment vertical="center"/>
    </xf>
    <xf numFmtId="0" fontId="159" fillId="0" borderId="0" applyNumberFormat="0" applyFill="0" applyBorder="0" applyAlignment="0" applyProtection="0">
      <alignment vertical="center"/>
    </xf>
    <xf numFmtId="0" fontId="160" fillId="0" borderId="0" applyNumberFormat="0" applyFill="0" applyBorder="0" applyAlignment="0" applyProtection="0">
      <alignment vertical="center"/>
    </xf>
    <xf numFmtId="0" fontId="161" fillId="0" borderId="0" applyNumberFormat="0" applyFill="0" applyBorder="0" applyAlignment="0" applyProtection="0">
      <alignment vertical="center"/>
    </xf>
    <xf numFmtId="0" fontId="162" fillId="9" borderId="9" applyNumberFormat="0" applyAlignment="0" applyProtection="0">
      <alignment vertical="center"/>
    </xf>
    <xf numFmtId="223" fontId="18" fillId="0" borderId="0" applyFont="0" applyFill="0" applyBorder="0" applyAlignment="0" applyProtection="0"/>
    <xf numFmtId="0" fontId="163" fillId="20" borderId="9" applyNumberFormat="0" applyAlignment="0" applyProtection="0">
      <alignment vertical="center"/>
    </xf>
    <xf numFmtId="0" fontId="164" fillId="9" borderId="22" applyNumberFormat="0" applyAlignment="0" applyProtection="0">
      <alignment vertical="center"/>
    </xf>
    <xf numFmtId="0" fontId="165" fillId="20" borderId="0" applyNumberFormat="0" applyBorder="0" applyAlignment="0" applyProtection="0">
      <alignment vertical="center"/>
    </xf>
    <xf numFmtId="0" fontId="161" fillId="0" borderId="38" applyNumberFormat="0" applyFill="0" applyAlignment="0" applyProtection="0">
      <alignment vertical="center"/>
    </xf>
    <xf numFmtId="0" fontId="166" fillId="0" borderId="31" applyNumberFormat="0" applyFill="0" applyAlignment="0" applyProtection="0">
      <alignment vertical="center"/>
    </xf>
  </cellStyleXfs>
  <cellXfs count="173">
    <xf numFmtId="0" fontId="0" fillId="0" borderId="0" xfId="0"/>
    <xf numFmtId="0" fontId="3" fillId="0" borderId="0" xfId="0" applyFont="1" applyFill="1" applyBorder="1"/>
    <xf numFmtId="0" fontId="4" fillId="0" borderId="0" xfId="0" applyFont="1"/>
    <xf numFmtId="0" fontId="4" fillId="0" borderId="0" xfId="0" applyFont="1" applyAlignment="1">
      <alignment horizontal="right"/>
    </xf>
    <xf numFmtId="17" fontId="4" fillId="34" borderId="0" xfId="0" applyNumberFormat="1" applyFont="1" applyFill="1" applyBorder="1" applyAlignment="1">
      <alignment horizontal="left"/>
    </xf>
    <xf numFmtId="0" fontId="4" fillId="34" borderId="0" xfId="0" applyFont="1" applyFill="1" applyBorder="1" applyAlignment="1">
      <alignment horizontal="right"/>
    </xf>
    <xf numFmtId="0" fontId="4" fillId="34" borderId="0" xfId="0" applyFont="1" applyFill="1" applyBorder="1"/>
    <xf numFmtId="0" fontId="2" fillId="34" borderId="0" xfId="0" applyFont="1" applyFill="1" applyBorder="1"/>
    <xf numFmtId="0" fontId="8" fillId="34" borderId="0" xfId="0" applyFont="1" applyFill="1" applyBorder="1"/>
    <xf numFmtId="0" fontId="9" fillId="34" borderId="0" xfId="0" applyFont="1" applyFill="1" applyBorder="1"/>
    <xf numFmtId="0" fontId="3" fillId="34" borderId="0" xfId="0" applyFont="1" applyFill="1" applyBorder="1"/>
    <xf numFmtId="0" fontId="3" fillId="34" borderId="0" xfId="0" applyFont="1" applyFill="1" applyBorder="1" applyAlignment="1">
      <alignment horizontal="right"/>
    </xf>
    <xf numFmtId="0" fontId="7" fillId="34" borderId="0" xfId="0" applyFont="1" applyFill="1" applyBorder="1" applyAlignment="1"/>
    <xf numFmtId="0" fontId="11" fillId="34" borderId="0" xfId="0" applyFont="1" applyFill="1" applyBorder="1" applyAlignment="1">
      <alignment horizontal="center"/>
    </xf>
    <xf numFmtId="0" fontId="6" fillId="34" borderId="0" xfId="0" applyFont="1" applyFill="1" applyBorder="1"/>
    <xf numFmtId="164" fontId="5" fillId="34" borderId="0" xfId="0" applyNumberFormat="1" applyFont="1" applyFill="1" applyBorder="1" applyAlignment="1">
      <alignment horizontal="right"/>
    </xf>
    <xf numFmtId="0" fontId="2" fillId="34" borderId="0" xfId="0" applyFont="1" applyFill="1" applyBorder="1" applyAlignment="1">
      <alignment horizontal="right"/>
    </xf>
    <xf numFmtId="0" fontId="2" fillId="34" borderId="0" xfId="0" applyFont="1" applyFill="1"/>
    <xf numFmtId="0" fontId="2" fillId="34" borderId="0" xfId="0" applyFont="1" applyFill="1" applyAlignment="1">
      <alignment horizontal="right"/>
    </xf>
    <xf numFmtId="0" fontId="4" fillId="34" borderId="0" xfId="0" applyFont="1" applyFill="1"/>
    <xf numFmtId="0" fontId="0" fillId="34" borderId="0" xfId="0" applyFill="1" applyAlignment="1">
      <alignment wrapText="1"/>
    </xf>
    <xf numFmtId="0" fontId="4" fillId="34" borderId="0" xfId="0" applyFont="1" applyFill="1" applyAlignment="1">
      <alignment horizontal="right"/>
    </xf>
    <xf numFmtId="0" fontId="4" fillId="34" borderId="0" xfId="0" applyFont="1" applyFill="1" applyAlignment="1">
      <alignment horizontal="justify" vertical="center" wrapText="1"/>
    </xf>
    <xf numFmtId="0" fontId="4" fillId="34" borderId="0" xfId="0" applyFont="1" applyFill="1" applyAlignment="1">
      <alignment horizontal="left" vertical="center" wrapText="1"/>
    </xf>
    <xf numFmtId="0" fontId="0" fillId="34" borderId="0" xfId="0" applyFill="1" applyAlignment="1"/>
    <xf numFmtId="0" fontId="10" fillId="34" borderId="0" xfId="0" applyFont="1" applyFill="1" applyBorder="1"/>
    <xf numFmtId="0" fontId="10" fillId="34" borderId="0" xfId="0" applyFont="1" applyFill="1" applyBorder="1" applyAlignment="1">
      <alignment horizontal="right"/>
    </xf>
    <xf numFmtId="0" fontId="12" fillId="34" borderId="0" xfId="0" applyFont="1" applyFill="1"/>
    <xf numFmtId="0" fontId="13" fillId="34" borderId="0" xfId="0" applyFont="1" applyFill="1" applyBorder="1"/>
    <xf numFmtId="165" fontId="14" fillId="34" borderId="0" xfId="1027" applyNumberFormat="1" applyFont="1" applyFill="1"/>
    <xf numFmtId="0" fontId="14" fillId="34" borderId="0" xfId="0" applyFont="1" applyFill="1"/>
    <xf numFmtId="0" fontId="12" fillId="34" borderId="0" xfId="0" applyFont="1" applyFill="1" applyBorder="1"/>
    <xf numFmtId="0" fontId="15" fillId="34" borderId="0" xfId="0" applyFont="1" applyFill="1" applyBorder="1"/>
    <xf numFmtId="0" fontId="16" fillId="64" borderId="39" xfId="0" applyFont="1" applyFill="1" applyBorder="1"/>
    <xf numFmtId="0" fontId="16" fillId="64" borderId="40" xfId="0" applyFont="1" applyFill="1" applyBorder="1" applyAlignment="1">
      <alignment horizontal="center"/>
    </xf>
    <xf numFmtId="0" fontId="14" fillId="34" borderId="2" xfId="0" applyFont="1" applyFill="1" applyBorder="1"/>
    <xf numFmtId="165" fontId="14" fillId="34" borderId="2" xfId="1027" applyNumberFormat="1" applyFont="1" applyFill="1" applyBorder="1"/>
    <xf numFmtId="0" fontId="16" fillId="64" borderId="30" xfId="0" applyFont="1" applyFill="1" applyBorder="1"/>
    <xf numFmtId="0" fontId="16" fillId="64" borderId="18" xfId="0" applyFont="1" applyFill="1" applyBorder="1" applyAlignment="1">
      <alignment horizontal="center"/>
    </xf>
    <xf numFmtId="0" fontId="14" fillId="34" borderId="41" xfId="0" applyFont="1" applyFill="1" applyBorder="1"/>
    <xf numFmtId="165" fontId="14" fillId="34" borderId="42" xfId="1027" applyNumberFormat="1" applyFont="1" applyFill="1" applyBorder="1"/>
    <xf numFmtId="165" fontId="14" fillId="34" borderId="43" xfId="1027" applyNumberFormat="1" applyFont="1" applyFill="1" applyBorder="1"/>
    <xf numFmtId="0" fontId="14" fillId="34" borderId="44" xfId="0" applyFont="1" applyFill="1" applyBorder="1"/>
    <xf numFmtId="165" fontId="14" fillId="34" borderId="45" xfId="1027" applyNumberFormat="1" applyFont="1" applyFill="1" applyBorder="1"/>
    <xf numFmtId="0" fontId="14" fillId="34" borderId="0" xfId="0" applyFont="1" applyFill="1" applyBorder="1"/>
    <xf numFmtId="0" fontId="14" fillId="34" borderId="46" xfId="0" applyFont="1" applyFill="1" applyBorder="1"/>
    <xf numFmtId="165" fontId="14" fillId="34" borderId="47" xfId="1027" applyNumberFormat="1" applyFont="1" applyFill="1" applyBorder="1"/>
    <xf numFmtId="0" fontId="17" fillId="34" borderId="0" xfId="0" applyFont="1" applyFill="1" applyAlignment="1">
      <alignment wrapText="1"/>
    </xf>
    <xf numFmtId="0" fontId="4" fillId="0" borderId="0" xfId="0" applyFont="1" applyBorder="1"/>
    <xf numFmtId="0" fontId="19" fillId="34" borderId="0" xfId="0" applyFont="1" applyFill="1" applyBorder="1"/>
    <xf numFmtId="0" fontId="20" fillId="34" borderId="0" xfId="0" applyFont="1" applyFill="1" applyBorder="1"/>
    <xf numFmtId="164" fontId="21" fillId="34" borderId="0" xfId="0" applyNumberFormat="1" applyFont="1" applyFill="1" applyBorder="1" applyAlignment="1">
      <alignment horizontal="right"/>
    </xf>
    <xf numFmtId="0" fontId="23" fillId="34" borderId="0" xfId="0" applyFont="1" applyFill="1" applyBorder="1"/>
    <xf numFmtId="0" fontId="24" fillId="34" borderId="0" xfId="0" applyFont="1" applyFill="1" applyBorder="1"/>
    <xf numFmtId="0" fontId="19" fillId="34" borderId="0" xfId="0" applyFont="1" applyFill="1" applyBorder="1" applyAlignment="1">
      <alignment horizontal="right"/>
    </xf>
    <xf numFmtId="0" fontId="4" fillId="0" borderId="0" xfId="0" applyFont="1" applyFill="1" applyBorder="1"/>
    <xf numFmtId="6" fontId="4" fillId="34" borderId="0" xfId="0" applyNumberFormat="1" applyFont="1" applyFill="1"/>
    <xf numFmtId="0" fontId="4" fillId="0" borderId="0" xfId="0" applyFont="1" applyFill="1"/>
    <xf numFmtId="0" fontId="17" fillId="0" borderId="0" xfId="0" applyFont="1" applyFill="1"/>
    <xf numFmtId="0" fontId="19" fillId="34" borderId="0" xfId="0" applyFont="1" applyFill="1" applyAlignment="1">
      <alignment horizontal="right"/>
    </xf>
    <xf numFmtId="0" fontId="19" fillId="0" borderId="0" xfId="0" applyFont="1" applyAlignment="1">
      <alignment horizontal="right"/>
    </xf>
    <xf numFmtId="0" fontId="17" fillId="34" borderId="0" xfId="0" applyFont="1" applyFill="1"/>
    <xf numFmtId="0" fontId="2" fillId="0" borderId="0" xfId="0" applyFont="1"/>
    <xf numFmtId="0" fontId="10" fillId="34" borderId="0" xfId="0" applyFont="1" applyFill="1"/>
    <xf numFmtId="0" fontId="10" fillId="0" borderId="0" xfId="0" applyFont="1"/>
    <xf numFmtId="0" fontId="19" fillId="0" borderId="2" xfId="0" applyFont="1" applyFill="1" applyBorder="1"/>
    <xf numFmtId="164" fontId="30" fillId="0" borderId="0" xfId="1336" applyNumberFormat="1" applyFont="1" applyFill="1" applyBorder="1" applyAlignment="1">
      <alignment horizontal="right"/>
    </xf>
    <xf numFmtId="0" fontId="9" fillId="69" borderId="0" xfId="0" applyFont="1" applyFill="1" applyBorder="1"/>
    <xf numFmtId="0" fontId="4" fillId="69" borderId="0" xfId="0" applyFont="1" applyFill="1" applyBorder="1" applyAlignment="1">
      <alignment horizontal="right"/>
    </xf>
    <xf numFmtId="0" fontId="4" fillId="69" borderId="0" xfId="0" applyFont="1" applyFill="1" applyBorder="1"/>
    <xf numFmtId="0" fontId="24" fillId="69" borderId="0" xfId="0" applyFont="1" applyFill="1" applyBorder="1"/>
    <xf numFmtId="0" fontId="17" fillId="69" borderId="0" xfId="0" applyFont="1" applyFill="1"/>
    <xf numFmtId="165" fontId="26" fillId="69" borderId="0" xfId="1027" applyNumberFormat="1" applyFont="1" applyFill="1"/>
    <xf numFmtId="0" fontId="22" fillId="69" borderId="0" xfId="0" applyFont="1" applyFill="1"/>
    <xf numFmtId="0" fontId="0" fillId="0" borderId="48" xfId="0" applyBorder="1" applyAlignment="1"/>
    <xf numFmtId="0" fontId="27" fillId="34" borderId="0" xfId="0" applyFont="1" applyFill="1"/>
    <xf numFmtId="44" fontId="174" fillId="34" borderId="0" xfId="1056" applyFont="1" applyFill="1" applyBorder="1"/>
    <xf numFmtId="0" fontId="19" fillId="34" borderId="0" xfId="0" applyFont="1" applyFill="1"/>
    <xf numFmtId="0" fontId="19" fillId="0" borderId="0" xfId="0" applyFont="1"/>
    <xf numFmtId="44" fontId="174" fillId="0" borderId="0" xfId="1056" applyFont="1" applyFill="1" applyBorder="1" applyAlignment="1">
      <alignment horizontal="center"/>
    </xf>
    <xf numFmtId="44" fontId="174" fillId="0" borderId="0" xfId="1056" applyFont="1" applyFill="1" applyBorder="1"/>
    <xf numFmtId="44" fontId="174" fillId="0" borderId="0" xfId="1056" applyFont="1" applyFill="1" applyBorder="1" applyAlignment="1">
      <alignment horizontal="left"/>
    </xf>
    <xf numFmtId="0" fontId="19" fillId="0" borderId="0" xfId="0" applyFont="1" applyBorder="1"/>
    <xf numFmtId="0" fontId="4" fillId="69" borderId="0" xfId="0" applyFont="1" applyFill="1"/>
    <xf numFmtId="0" fontId="7" fillId="0" borderId="0" xfId="0" applyFont="1" applyFill="1" applyBorder="1" applyAlignment="1">
      <alignment horizontal="center" vertical="center"/>
    </xf>
    <xf numFmtId="166" fontId="175" fillId="0" borderId="2" xfId="1056" applyNumberFormat="1" applyFont="1" applyFill="1" applyBorder="1"/>
    <xf numFmtId="0" fontId="2" fillId="0" borderId="49" xfId="0" applyFont="1" applyBorder="1" applyAlignment="1">
      <alignment vertical="center" wrapText="1"/>
    </xf>
    <xf numFmtId="0" fontId="31" fillId="70" borderId="18" xfId="0" applyFont="1" applyFill="1" applyBorder="1"/>
    <xf numFmtId="0" fontId="31" fillId="70" borderId="18" xfId="0" applyFont="1" applyFill="1" applyBorder="1" applyAlignment="1">
      <alignment horizontal="center"/>
    </xf>
    <xf numFmtId="0" fontId="27" fillId="34" borderId="41" xfId="0" applyFont="1" applyFill="1" applyBorder="1"/>
    <xf numFmtId="166" fontId="27" fillId="34" borderId="50" xfId="1056" applyNumberFormat="1" applyFont="1" applyFill="1" applyBorder="1"/>
    <xf numFmtId="166" fontId="27" fillId="34" borderId="51" xfId="1056" applyNumberFormat="1" applyFont="1" applyFill="1" applyBorder="1"/>
    <xf numFmtId="165" fontId="27" fillId="34" borderId="0" xfId="1027" applyNumberFormat="1" applyFont="1" applyFill="1"/>
    <xf numFmtId="0" fontId="31" fillId="70" borderId="39" xfId="0" applyFont="1" applyFill="1" applyBorder="1"/>
    <xf numFmtId="0" fontId="31" fillId="70" borderId="40" xfId="0" applyFont="1" applyFill="1" applyBorder="1" applyAlignment="1">
      <alignment horizontal="center"/>
    </xf>
    <xf numFmtId="0" fontId="27" fillId="34" borderId="40" xfId="0" applyFont="1" applyFill="1" applyBorder="1"/>
    <xf numFmtId="166" fontId="27" fillId="34" borderId="40" xfId="1056" applyNumberFormat="1" applyFont="1" applyFill="1" applyBorder="1"/>
    <xf numFmtId="0" fontId="27" fillId="34" borderId="50" xfId="0" applyFont="1" applyFill="1" applyBorder="1"/>
    <xf numFmtId="0" fontId="27" fillId="34" borderId="51" xfId="0" applyFont="1" applyFill="1" applyBorder="1"/>
    <xf numFmtId="0" fontId="0" fillId="69" borderId="48" xfId="0" applyFill="1" applyBorder="1" applyAlignment="1"/>
    <xf numFmtId="0" fontId="2" fillId="69" borderId="49" xfId="0" applyFont="1" applyFill="1" applyBorder="1" applyAlignment="1">
      <alignment vertical="center" wrapText="1"/>
    </xf>
    <xf numFmtId="165" fontId="176" fillId="69" borderId="0" xfId="1027" applyNumberFormat="1" applyFont="1" applyFill="1" applyAlignment="1">
      <alignment horizontal="center" vertical="center"/>
    </xf>
    <xf numFmtId="0" fontId="20" fillId="69" borderId="0" xfId="0" applyFont="1" applyFill="1" applyBorder="1"/>
    <xf numFmtId="0" fontId="25" fillId="69" borderId="0" xfId="1336" applyFont="1" applyFill="1" applyBorder="1" applyAlignment="1">
      <alignment horizontal="center" vertical="center"/>
    </xf>
    <xf numFmtId="0" fontId="25" fillId="69" borderId="23" xfId="1336" applyFont="1" applyFill="1" applyBorder="1" applyAlignment="1">
      <alignment horizontal="center" vertical="center"/>
    </xf>
    <xf numFmtId="164" fontId="21" fillId="69" borderId="0" xfId="0" applyNumberFormat="1" applyFont="1" applyFill="1" applyBorder="1" applyAlignment="1">
      <alignment horizontal="right"/>
    </xf>
    <xf numFmtId="0" fontId="6" fillId="69" borderId="0" xfId="0" applyFont="1" applyFill="1" applyBorder="1"/>
    <xf numFmtId="0" fontId="3" fillId="69" borderId="0" xfId="0" applyFont="1" applyFill="1" applyBorder="1"/>
    <xf numFmtId="0" fontId="4" fillId="69" borderId="0" xfId="0" applyFont="1" applyFill="1" applyAlignment="1">
      <alignment horizontal="right"/>
    </xf>
    <xf numFmtId="0" fontId="2" fillId="69" borderId="0" xfId="0" applyFont="1" applyFill="1" applyBorder="1"/>
    <xf numFmtId="166" fontId="27" fillId="69" borderId="50" xfId="1056" applyNumberFormat="1" applyFont="1" applyFill="1" applyBorder="1"/>
    <xf numFmtId="164" fontId="28" fillId="71" borderId="53" xfId="1336" applyNumberFormat="1" applyFont="1" applyFill="1" applyBorder="1" applyAlignment="1">
      <alignment horizontal="right"/>
    </xf>
    <xf numFmtId="164" fontId="28" fillId="71" borderId="54" xfId="1336" applyNumberFormat="1" applyFont="1" applyFill="1" applyBorder="1" applyAlignment="1">
      <alignment horizontal="right"/>
    </xf>
    <xf numFmtId="0" fontId="2" fillId="0" borderId="2" xfId="0" applyFont="1" applyBorder="1" applyAlignment="1">
      <alignment vertical="center"/>
    </xf>
    <xf numFmtId="0" fontId="7" fillId="0" borderId="0" xfId="1336" applyFont="1" applyFill="1" applyBorder="1" applyAlignment="1">
      <alignment horizontal="center" vertical="center"/>
    </xf>
    <xf numFmtId="0" fontId="19" fillId="0" borderId="0" xfId="0" applyFont="1" applyFill="1"/>
    <xf numFmtId="0" fontId="23" fillId="71" borderId="39" xfId="1336" applyFont="1" applyFill="1" applyBorder="1"/>
    <xf numFmtId="164" fontId="28" fillId="71" borderId="55" xfId="1336" applyNumberFormat="1" applyFont="1" applyFill="1" applyBorder="1" applyAlignment="1">
      <alignment horizontal="right"/>
    </xf>
    <xf numFmtId="0" fontId="23" fillId="71" borderId="56" xfId="1336" applyFont="1" applyFill="1" applyBorder="1"/>
    <xf numFmtId="0" fontId="19" fillId="34" borderId="57" xfId="1336" applyFont="1" applyFill="1" applyBorder="1"/>
    <xf numFmtId="164" fontId="19" fillId="0" borderId="58" xfId="1336" applyNumberFormat="1" applyFont="1" applyFill="1" applyBorder="1" applyAlignment="1">
      <alignment horizontal="right"/>
    </xf>
    <xf numFmtId="0" fontId="19" fillId="0" borderId="57" xfId="1336" applyFont="1" applyFill="1" applyBorder="1"/>
    <xf numFmtId="164" fontId="19" fillId="0" borderId="59" xfId="1336" applyNumberFormat="1" applyFont="1" applyFill="1" applyBorder="1" applyAlignment="1">
      <alignment horizontal="right"/>
    </xf>
    <xf numFmtId="0" fontId="19" fillId="0" borderId="60" xfId="1336" applyFont="1" applyFill="1" applyBorder="1"/>
    <xf numFmtId="164" fontId="19" fillId="0" borderId="61" xfId="1336" applyNumberFormat="1" applyFont="1" applyFill="1" applyBorder="1" applyAlignment="1">
      <alignment horizontal="right"/>
    </xf>
    <xf numFmtId="0" fontId="19" fillId="0" borderId="0" xfId="1336" applyFont="1" applyFill="1" applyBorder="1"/>
    <xf numFmtId="164" fontId="19" fillId="0" borderId="0" xfId="1336" applyNumberFormat="1" applyFont="1" applyFill="1" applyBorder="1" applyAlignment="1">
      <alignment horizontal="right"/>
    </xf>
    <xf numFmtId="164" fontId="23" fillId="71" borderId="55" xfId="1336" applyNumberFormat="1" applyFont="1" applyFill="1" applyBorder="1" applyAlignment="1">
      <alignment horizontal="right"/>
    </xf>
    <xf numFmtId="164" fontId="23" fillId="71" borderId="53" xfId="1336" applyNumberFormat="1" applyFont="1" applyFill="1" applyBorder="1" applyAlignment="1">
      <alignment horizontal="right"/>
    </xf>
    <xf numFmtId="0" fontId="19" fillId="34" borderId="60" xfId="1336" applyFont="1" applyFill="1" applyBorder="1"/>
    <xf numFmtId="164" fontId="29" fillId="71" borderId="55" xfId="1336" applyNumberFormat="1" applyFont="1" applyFill="1" applyBorder="1" applyAlignment="1">
      <alignment horizontal="right"/>
    </xf>
    <xf numFmtId="0" fontId="19" fillId="34" borderId="0" xfId="1336" applyFont="1" applyFill="1" applyBorder="1"/>
    <xf numFmtId="0" fontId="23" fillId="71" borderId="62" xfId="1336" applyFont="1" applyFill="1" applyBorder="1"/>
    <xf numFmtId="0" fontId="19" fillId="0" borderId="41" xfId="1336" applyFont="1" applyFill="1" applyBorder="1"/>
    <xf numFmtId="0" fontId="30" fillId="71" borderId="53" xfId="1336" applyFont="1" applyFill="1" applyBorder="1" applyAlignment="1">
      <alignment horizontal="right"/>
    </xf>
    <xf numFmtId="164" fontId="177" fillId="0" borderId="59" xfId="1336" applyNumberFormat="1" applyFont="1" applyFill="1" applyBorder="1" applyAlignment="1">
      <alignment horizontal="right"/>
    </xf>
    <xf numFmtId="164" fontId="177" fillId="0" borderId="61" xfId="1336" applyNumberFormat="1" applyFont="1" applyFill="1" applyBorder="1" applyAlignment="1">
      <alignment horizontal="right"/>
    </xf>
    <xf numFmtId="0" fontId="27" fillId="0" borderId="50" xfId="0" applyFont="1" applyFill="1" applyBorder="1"/>
    <xf numFmtId="0" fontId="178" fillId="72" borderId="4" xfId="0" applyFont="1" applyFill="1" applyBorder="1" applyAlignment="1">
      <alignment horizontal="center" vertical="center"/>
    </xf>
    <xf numFmtId="0" fontId="19" fillId="0" borderId="57" xfId="0" applyFont="1" applyBorder="1"/>
    <xf numFmtId="0" fontId="19" fillId="0" borderId="41" xfId="0" applyFont="1" applyBorder="1"/>
    <xf numFmtId="0" fontId="19" fillId="0" borderId="63" xfId="0" applyFont="1" applyBorder="1" applyAlignment="1">
      <alignment horizontal="right"/>
    </xf>
    <xf numFmtId="0" fontId="19" fillId="0" borderId="0" xfId="0" applyFont="1" applyBorder="1" applyAlignment="1">
      <alignment horizontal="right"/>
    </xf>
    <xf numFmtId="0" fontId="19" fillId="0" borderId="41" xfId="0" applyFont="1" applyFill="1" applyBorder="1"/>
    <xf numFmtId="0" fontId="19" fillId="0" borderId="57" xfId="0" applyFont="1" applyFill="1" applyBorder="1"/>
    <xf numFmtId="0" fontId="19" fillId="0" borderId="59" xfId="0" applyFont="1" applyFill="1" applyBorder="1" applyAlignment="1">
      <alignment horizontal="right"/>
    </xf>
    <xf numFmtId="0" fontId="177" fillId="0" borderId="63" xfId="0" applyFont="1" applyBorder="1" applyAlignment="1">
      <alignment horizontal="right"/>
    </xf>
    <xf numFmtId="166" fontId="27" fillId="0" borderId="40" xfId="1056" applyNumberFormat="1" applyFont="1" applyFill="1" applyBorder="1"/>
    <xf numFmtId="166" fontId="27" fillId="34" borderId="63" xfId="1056" applyNumberFormat="1" applyFont="1" applyFill="1" applyBorder="1"/>
    <xf numFmtId="166" fontId="27" fillId="0" borderId="63" xfId="1056" applyNumberFormat="1" applyFont="1" applyFill="1" applyBorder="1"/>
    <xf numFmtId="0" fontId="19" fillId="0" borderId="59" xfId="0" applyFont="1" applyBorder="1"/>
    <xf numFmtId="0" fontId="19" fillId="0" borderId="65" xfId="1336" applyFont="1" applyFill="1" applyBorder="1"/>
    <xf numFmtId="0" fontId="27" fillId="34" borderId="46" xfId="0" applyFont="1" applyFill="1" applyBorder="1"/>
    <xf numFmtId="0" fontId="27" fillId="0" borderId="0" xfId="0" applyFont="1" applyFill="1" applyBorder="1"/>
    <xf numFmtId="166" fontId="27" fillId="0" borderId="0" xfId="1056" applyNumberFormat="1" applyFont="1" applyFill="1" applyBorder="1"/>
    <xf numFmtId="0" fontId="27" fillId="69" borderId="50" xfId="0" applyFont="1" applyFill="1" applyBorder="1"/>
    <xf numFmtId="166" fontId="27" fillId="69" borderId="63" xfId="1056" applyNumberFormat="1" applyFont="1" applyFill="1" applyBorder="1"/>
    <xf numFmtId="0" fontId="27" fillId="69" borderId="51" xfId="0" applyFont="1" applyFill="1" applyBorder="1"/>
    <xf numFmtId="166" fontId="27" fillId="69" borderId="64" xfId="1056" applyNumberFormat="1" applyFont="1" applyFill="1" applyBorder="1"/>
    <xf numFmtId="0" fontId="31" fillId="70" borderId="52" xfId="0" applyFont="1" applyFill="1" applyBorder="1" applyAlignment="1">
      <alignment horizontal="center"/>
    </xf>
    <xf numFmtId="0" fontId="178" fillId="72" borderId="4" xfId="0" applyFont="1" applyFill="1" applyBorder="1" applyAlignment="1">
      <alignment horizontal="center" vertical="center"/>
    </xf>
    <xf numFmtId="0" fontId="179" fillId="0" borderId="30" xfId="0" applyFont="1" applyFill="1" applyBorder="1" applyAlignment="1">
      <alignment horizontal="center" vertical="center"/>
    </xf>
    <xf numFmtId="0" fontId="179" fillId="0" borderId="12" xfId="0" applyFont="1" applyFill="1" applyBorder="1" applyAlignment="1">
      <alignment horizontal="center" vertical="center"/>
    </xf>
    <xf numFmtId="0" fontId="179" fillId="0" borderId="52" xfId="0" applyFont="1" applyFill="1" applyBorder="1" applyAlignment="1">
      <alignment horizontal="center" vertical="center"/>
    </xf>
    <xf numFmtId="0" fontId="178" fillId="72" borderId="4" xfId="0" applyFont="1" applyFill="1" applyBorder="1" applyAlignment="1">
      <alignment horizontal="center" vertical="center"/>
    </xf>
    <xf numFmtId="0" fontId="7" fillId="65" borderId="24" xfId="0" applyFont="1" applyFill="1" applyBorder="1" applyAlignment="1">
      <alignment horizontal="center" vertical="center"/>
    </xf>
    <xf numFmtId="0" fontId="7" fillId="65" borderId="0" xfId="0" applyFont="1" applyFill="1" applyBorder="1" applyAlignment="1">
      <alignment horizontal="center" vertical="center"/>
    </xf>
    <xf numFmtId="0" fontId="25" fillId="66" borderId="30" xfId="1336" applyFont="1" applyFill="1" applyBorder="1" applyAlignment="1">
      <alignment horizontal="center" vertical="center"/>
    </xf>
    <xf numFmtId="0" fontId="25" fillId="66" borderId="12" xfId="1336" applyFont="1" applyFill="1" applyBorder="1" applyAlignment="1">
      <alignment horizontal="center" vertical="center"/>
    </xf>
    <xf numFmtId="0" fontId="25" fillId="66" borderId="52" xfId="1336" applyFont="1" applyFill="1" applyBorder="1" applyAlignment="1">
      <alignment horizontal="center" vertical="center"/>
    </xf>
    <xf numFmtId="0" fontId="7" fillId="34" borderId="0" xfId="0" applyFont="1" applyFill="1" applyBorder="1" applyAlignment="1">
      <alignment horizontal="center"/>
    </xf>
    <xf numFmtId="0" fontId="19" fillId="0" borderId="66" xfId="1336" applyFont="1" applyFill="1" applyBorder="1"/>
    <xf numFmtId="164" fontId="19" fillId="0" borderId="47" xfId="1336" applyNumberFormat="1" applyFont="1" applyFill="1" applyBorder="1" applyAlignment="1">
      <alignment horizontal="right"/>
    </xf>
  </cellXfs>
  <cellStyles count="2096">
    <cellStyle name="??" xfId="1"/>
    <cellStyle name="?? [0]" xfId="2"/>
    <cellStyle name="??????" xfId="3"/>
    <cellStyle name="??_Book2" xfId="4"/>
    <cellStyle name="_ Macro 4 Arealist" xfId="5"/>
    <cellStyle name="_ Macro 4 Arealist_20090202 - Diff. Val. Zielvorschlag 09-20 vs. Ziel-LUP 10-21 nach Mix" xfId="6"/>
    <cellStyle name="_ Macro 4 Arealist_20090202 - Diff. Val. Zielvorschlag 09-20 vs. Ziel-LUP 10-21 nach Mix_V5-JP Price Planning E92 170209 JP input (kling san)" xfId="7"/>
    <cellStyle name="_ Macro 4 Arealist_20090202 - Pivot Ziel-LUP 10-21 FS 31.12. nach Mix-Überplanung" xfId="8"/>
    <cellStyle name="_ Macro 4 Arealist_20090202 - Pivot Ziel-LUP 10-21 FS 31.12. nach Mix-Überplanung_V5-JP Price Planning E92 170209 JP input (kling san)" xfId="9"/>
    <cellStyle name="_ Macro 4 Arealist_V5-JP Price Planning E92 060209JPrevised" xfId="10"/>
    <cellStyle name="_ Macro 4 Arealist_V5-JP Price Planning E92 170209 JP input (kling san)" xfId="11"/>
    <cellStyle name="_080526 Dezentr ZV 2009 vs MP 2009, 4" xfId="12"/>
    <cellStyle name="_080526 Dezentr ZV 2009 vs MP 2009, 4_20090202 - Diff. Val. Zielvorschlag 09-20 vs. Ziel-LUP 10-21 nach Mix" xfId="13"/>
    <cellStyle name="_080526 Dezentr ZV 2009 vs MP 2009, 4_20090202 - Diff. Val. Zielvorschlag 09-20 vs. Ziel-LUP 10-21 nach Mix_V5-JP Price Planning E92 170209 JP input (kling san)" xfId="14"/>
    <cellStyle name="_080526 Dezentr ZV 2009 vs MP 2009, 4_20090202 - Pivot Ziel-LUP 10-21 FS 31.12. nach Mix-Überplanung" xfId="15"/>
    <cellStyle name="_080526 Dezentr ZV 2009 vs MP 2009, 4_20090202 - Pivot Ziel-LUP 10-21 FS 31.12. nach Mix-Überplanung_V5-JP Price Planning E92 170209 JP input (kling san)" xfId="16"/>
    <cellStyle name="_080526 Dezentr ZV 2009 vs MP 2009, 4_V5-JP Price Planning E92 060209JPrevised" xfId="17"/>
    <cellStyle name="_080526 Dezentr ZV 2009 vs MP 2009, 4_V5-JP Price Planning E92 170209 JP input (kling san)" xfId="18"/>
    <cellStyle name="_080526 LIEBSCHER Mappe1" xfId="19"/>
    <cellStyle name="_Aggregation" xfId="20"/>
    <cellStyle name="_Aggregation_20090202 - Diff. Val. Zielvorschlag 09-20 vs. Ziel-LUP 10-21 nach Mix" xfId="21"/>
    <cellStyle name="_Aggregation_20090202 - Diff. Val. Zielvorschlag 09-20 vs. Ziel-LUP 10-21 nach Mix_V5-JP Price Planning E92 170209 JP input (kling san)" xfId="22"/>
    <cellStyle name="_Aggregation_20090202 - Pivot Ziel-LUP 10-21 FS 31.12. nach Mix-Überplanung" xfId="23"/>
    <cellStyle name="_Aggregation_20090202 - Pivot Ziel-LUP 10-21 FS 31.12. nach Mix-Überplanung_V5-JP Price Planning E92 170209 JP input (kling san)" xfId="24"/>
    <cellStyle name="_Aggregation_V5-JP Price Planning E92 060209JPrevised" xfId="25"/>
    <cellStyle name="_Aggregation_V5-JP Price Planning E92 170209 JP input (kling san)" xfId="26"/>
    <cellStyle name="_ColHeading" xfId="27"/>
    <cellStyle name="_ColHeading_2009 Spec Adjusted Comparisons" xfId="28"/>
    <cellStyle name="_ColHeading_2009 Spec Adjusted Comparisons_CA LRP 10-15 - Equipment Adjusted Comparisons" xfId="29"/>
    <cellStyle name="_ColHeading_2009 Spec Adjusted Comparisons_CA vs. Competition EAC MY09v05" xfId="30"/>
    <cellStyle name="_ColHeading_CA - LRP 10-15 Spec Adjusted Comparisons" xfId="31"/>
    <cellStyle name="_ColHeading_CA LRP 10-15 - Equipment Adjusted Comparisons" xfId="32"/>
    <cellStyle name="_ColHeading_CA MY10 E63 64 Product Profiles as of 11.15.08" xfId="33"/>
    <cellStyle name="_ColHeading_CA vs. Competition EAC MY09v05" xfId="34"/>
    <cellStyle name="_ColHeading_LRP Pricing Premise Evaluation - L6" xfId="35"/>
    <cellStyle name="_ColHeading_MY09 E70 Profit Sheets_updated Feb26" xfId="36"/>
    <cellStyle name="_ColHeading_MY09 E71 FG43 Costs" xfId="37"/>
    <cellStyle name="_ColHeading_MY09 E89 Draft 02 2009 v2" xfId="38"/>
    <cellStyle name="_ColHeading_RPCs 2009" xfId="39"/>
    <cellStyle name="_ColHeading_Xl0000006" xfId="40"/>
    <cellStyle name="_ColHeading_Xl0000006_2009 Spec Adjusted Comparisons" xfId="41"/>
    <cellStyle name="_ColHeading_Xl0000006_2009 Spec Adjusted Comparisons_CA LRP 10-15 - Equipment Adjusted Comparisons" xfId="42"/>
    <cellStyle name="_ColHeading_Xl0000006_2009 Spec Adjusted Comparisons_CA vs. Competition EAC MY09v05" xfId="43"/>
    <cellStyle name="_ColHeading_Xl0000006_CA LRP 10-15 - Equipment Adjusted Comparisons" xfId="44"/>
    <cellStyle name="_ColHeading_Xl0000006_CA vs. Competition EAC MY09v05" xfId="45"/>
    <cellStyle name="_ColHeading_Xl0000006_MY09 E89 Draft 02 2009 v2" xfId="46"/>
    <cellStyle name="_ColHeading_Xl0000009" xfId="47"/>
    <cellStyle name="_ColHeading_Xl0000009_2009 Spec Adjusted Comparisons" xfId="48"/>
    <cellStyle name="_ColHeading_Xl0000009_2009 Spec Adjusted Comparisons_CA LRP 10-15 - Equipment Adjusted Comparisons" xfId="49"/>
    <cellStyle name="_ColHeading_Xl0000009_2009 Spec Adjusted Comparisons_CA vs. Competition EAC MY09v05" xfId="50"/>
    <cellStyle name="_ColHeading_Xl0000009_CA LRP 10-15 - Equipment Adjusted Comparisons" xfId="51"/>
    <cellStyle name="_ColHeading_Xl0000009_CA vs. Competition EAC MY09v05" xfId="52"/>
    <cellStyle name="_ColHeading_Xl0000009_MY09 E89 Draft 02 2009 v2" xfId="53"/>
    <cellStyle name="_ColHeading_Xl0000010" xfId="54"/>
    <cellStyle name="_ColHeading_Xl0000010_2009 Spec Adjusted Comparisons" xfId="55"/>
    <cellStyle name="_ColHeading_Xl0000010_2009 Spec Adjusted Comparisons_CA LRP 10-15 - Equipment Adjusted Comparisons" xfId="56"/>
    <cellStyle name="_ColHeading_Xl0000010_2009 Spec Adjusted Comparisons_CA vs. Competition EAC MY09v05" xfId="57"/>
    <cellStyle name="_ColHeading_Xl0000010_CA LRP 10-15 - Equipment Adjusted Comparisons" xfId="58"/>
    <cellStyle name="_ColHeading_Xl0000010_CA vs. Competition EAC MY09v05" xfId="59"/>
    <cellStyle name="_ColHeading_Xl0000010_MY09 E89 Draft 02 2009 v2" xfId="60"/>
    <cellStyle name="_ColSegTitle" xfId="61"/>
    <cellStyle name="_ColSegTitle_2009 Spec Adjusted Comparisons" xfId="62"/>
    <cellStyle name="_ColSegTitle_2009 Spec Adjusted Comparisons_CA LRP 10-15 - Equipment Adjusted Comparisons" xfId="63"/>
    <cellStyle name="_ColSegTitle_2009 Spec Adjusted Comparisons_CA vs. Competition EAC MY09v05" xfId="64"/>
    <cellStyle name="_ColSegTitle_CA - LRP 10-15 Spec Adjusted Comparisons" xfId="65"/>
    <cellStyle name="_ColSegTitle_CA LRP 10-15 - Equipment Adjusted Comparisons" xfId="66"/>
    <cellStyle name="_ColSegTitle_CA MY10 E63 64 Product Profiles as of 11.15.08" xfId="67"/>
    <cellStyle name="_ColSegTitle_CA vs. Competition EAC MY09v05" xfId="68"/>
    <cellStyle name="_ColSegTitle_LRP Pricing Premise Evaluation - L6" xfId="69"/>
    <cellStyle name="_ColSegTitle_MY09 E70 Profit Sheets_updated Feb26" xfId="70"/>
    <cellStyle name="_ColSegTitle_MY09 E71 FG43 Costs" xfId="71"/>
    <cellStyle name="_ColSegTitle_MY09 E89 Draft 02 2009 v2" xfId="72"/>
    <cellStyle name="_ColSegTitle_RPCs 2009" xfId="73"/>
    <cellStyle name="_ColSegTitle_Xl0000006" xfId="74"/>
    <cellStyle name="_ColSegTitle_Xl0000006_2009 Spec Adjusted Comparisons" xfId="75"/>
    <cellStyle name="_ColSegTitle_Xl0000006_2009 Spec Adjusted Comparisons_CA LRP 10-15 - Equipment Adjusted Comparisons" xfId="76"/>
    <cellStyle name="_ColSegTitle_Xl0000006_2009 Spec Adjusted Comparisons_CA vs. Competition EAC MY09v05" xfId="77"/>
    <cellStyle name="_ColSegTitle_Xl0000006_CA LRP 10-15 - Equipment Adjusted Comparisons" xfId="78"/>
    <cellStyle name="_ColSegTitle_Xl0000006_CA vs. Competition EAC MY09v05" xfId="79"/>
    <cellStyle name="_ColSegTitle_Xl0000006_MY09 E89 Draft 02 2009 v2" xfId="80"/>
    <cellStyle name="_ColSegTitle_Xl0000009" xfId="81"/>
    <cellStyle name="_ColSegTitle_Xl0000009_2009 Spec Adjusted Comparisons" xfId="82"/>
    <cellStyle name="_ColSegTitle_Xl0000009_2009 Spec Adjusted Comparisons_CA LRP 10-15 - Equipment Adjusted Comparisons" xfId="83"/>
    <cellStyle name="_ColSegTitle_Xl0000009_2009 Spec Adjusted Comparisons_CA vs. Competition EAC MY09v05" xfId="84"/>
    <cellStyle name="_ColSegTitle_Xl0000009_CA LRP 10-15 - Equipment Adjusted Comparisons" xfId="85"/>
    <cellStyle name="_ColSegTitle_Xl0000009_CA vs. Competition EAC MY09v05" xfId="86"/>
    <cellStyle name="_ColSegTitle_Xl0000009_MY09 E89 Draft 02 2009 v2" xfId="87"/>
    <cellStyle name="_ColSegTitle_Xl0000010" xfId="88"/>
    <cellStyle name="_ColSegTitle_Xl0000010_2009 Spec Adjusted Comparisons" xfId="89"/>
    <cellStyle name="_ColSegTitle_Xl0000010_2009 Spec Adjusted Comparisons_CA LRP 10-15 - Equipment Adjusted Comparisons" xfId="90"/>
    <cellStyle name="_ColSegTitle_Xl0000010_2009 Spec Adjusted Comparisons_CA vs. Competition EAC MY09v05" xfId="91"/>
    <cellStyle name="_ColSegTitle_Xl0000010_CA LRP 10-15 - Equipment Adjusted Comparisons" xfId="92"/>
    <cellStyle name="_ColSegTitle_Xl0000010_CA vs. Competition EAC MY09v05" xfId="93"/>
    <cellStyle name="_ColSegTitle_Xl0000010_MY09 E89 Draft 02 2009 v2" xfId="94"/>
    <cellStyle name="_ColStub" xfId="95"/>
    <cellStyle name="_ColStub_2009 Spec Adjusted Comparisons" xfId="96"/>
    <cellStyle name="_ColStub_2009 Spec Adjusted Comparisons_CA LRP 10-15 - Equipment Adjusted Comparisons" xfId="97"/>
    <cellStyle name="_ColStub_2009 Spec Adjusted Comparisons_CA vs. Competition EAC MY09v05" xfId="98"/>
    <cellStyle name="_ColStub_CA LRP 10-15 - Equipment Adjusted Comparisons" xfId="99"/>
    <cellStyle name="_ColStub_CA MY10 E63 64 Product Profiles as of 11.15.08" xfId="100"/>
    <cellStyle name="_ColStub_CA vs. Competition EAC MY09v05" xfId="101"/>
    <cellStyle name="_ColStub_LRP Pricing Premise Evaluation - L6" xfId="102"/>
    <cellStyle name="_ColStub_MY09 E70 Profit Sheets_updated Feb26" xfId="103"/>
    <cellStyle name="_ColStub_MY09 E71 FG43 Costs" xfId="104"/>
    <cellStyle name="_ColStub_MY09 E89 Draft 02 2009 v2" xfId="105"/>
    <cellStyle name="_ColStub_RPCs 2009" xfId="106"/>
    <cellStyle name="_ColStub_Xl0000006" xfId="107"/>
    <cellStyle name="_ColStub_Xl0000006_2009 Spec Adjusted Comparisons" xfId="108"/>
    <cellStyle name="_ColStub_Xl0000006_2009 Spec Adjusted Comparisons_CA LRP 10-15 - Equipment Adjusted Comparisons" xfId="109"/>
    <cellStyle name="_ColStub_Xl0000006_2009 Spec Adjusted Comparisons_CA vs. Competition EAC MY09v05" xfId="110"/>
    <cellStyle name="_ColStub_Xl0000006_CA LRP 10-15 - Equipment Adjusted Comparisons" xfId="111"/>
    <cellStyle name="_ColStub_Xl0000006_CA vs. Competition EAC MY09v05" xfId="112"/>
    <cellStyle name="_ColStub_Xl0000006_MY09 E89 Draft 02 2009 v2" xfId="113"/>
    <cellStyle name="_ColStub_Xl0000009" xfId="114"/>
    <cellStyle name="_ColStub_Xl0000009_2009 Spec Adjusted Comparisons" xfId="115"/>
    <cellStyle name="_ColStub_Xl0000009_2009 Spec Adjusted Comparisons_CA LRP 10-15 - Equipment Adjusted Comparisons" xfId="116"/>
    <cellStyle name="_ColStub_Xl0000009_2009 Spec Adjusted Comparisons_CA vs. Competition EAC MY09v05" xfId="117"/>
    <cellStyle name="_ColStub_Xl0000009_CA LRP 10-15 - Equipment Adjusted Comparisons" xfId="118"/>
    <cellStyle name="_ColStub_Xl0000009_CA vs. Competition EAC MY09v05" xfId="119"/>
    <cellStyle name="_ColStub_Xl0000009_MY09 E89 Draft 02 2009 v2" xfId="120"/>
    <cellStyle name="_ColStub_Xl0000010" xfId="121"/>
    <cellStyle name="_ColStub_Xl0000010_2009 Spec Adjusted Comparisons" xfId="122"/>
    <cellStyle name="_ColStub_Xl0000010_2009 Spec Adjusted Comparisons_CA LRP 10-15 - Equipment Adjusted Comparisons" xfId="123"/>
    <cellStyle name="_ColStub_Xl0000010_2009 Spec Adjusted Comparisons_CA vs. Competition EAC MY09v05" xfId="124"/>
    <cellStyle name="_ColStub_Xl0000010_CA LRP 10-15 - Equipment Adjusted Comparisons" xfId="125"/>
    <cellStyle name="_ColStub_Xl0000010_CA vs. Competition EAC MY09v05" xfId="126"/>
    <cellStyle name="_ColStub_Xl0000010_MY09 E89 Draft 02 2009 v2" xfId="127"/>
    <cellStyle name="_ColStubBW" xfId="128"/>
    <cellStyle name="_ColStubBW_2009 Spec Adjusted Comparisons" xfId="129"/>
    <cellStyle name="_ColStubBW_2009 Spec Adjusted Comparisons_CA LRP 10-15 - Equipment Adjusted Comparisons" xfId="130"/>
    <cellStyle name="_ColStubBW_2009 Spec Adjusted Comparisons_CA vs. Competition EAC MY09v05" xfId="131"/>
    <cellStyle name="_ColStubBW_CA LRP 10-15 - Equipment Adjusted Comparisons" xfId="132"/>
    <cellStyle name="_ColStubBW_CA MY10 E63 64 Product Profiles as of 11.15.08" xfId="133"/>
    <cellStyle name="_ColStubBW_CA vs. Competition EAC MY09v05" xfId="134"/>
    <cellStyle name="_ColStubBW_LRP Pricing Premise Evaluation - L6" xfId="135"/>
    <cellStyle name="_ColStubBW_MY09 E70 Profit Sheets_updated Feb26" xfId="136"/>
    <cellStyle name="_ColStubBW_MY09 E71 FG43 Costs" xfId="137"/>
    <cellStyle name="_ColStubBW_MY09 E89 Draft 02 2009 v2" xfId="138"/>
    <cellStyle name="_ColStubBW_RPCs 2009" xfId="139"/>
    <cellStyle name="_ColStubBW_Xl0000006" xfId="140"/>
    <cellStyle name="_ColStubBW_Xl0000006_2009 Spec Adjusted Comparisons" xfId="141"/>
    <cellStyle name="_ColStubBW_Xl0000006_2009 Spec Adjusted Comparisons_CA LRP 10-15 - Equipment Adjusted Comparisons" xfId="142"/>
    <cellStyle name="_ColStubBW_Xl0000006_2009 Spec Adjusted Comparisons_CA vs. Competition EAC MY09v05" xfId="143"/>
    <cellStyle name="_ColStubBW_Xl0000006_CA LRP 10-15 - Equipment Adjusted Comparisons" xfId="144"/>
    <cellStyle name="_ColStubBW_Xl0000006_CA vs. Competition EAC MY09v05" xfId="145"/>
    <cellStyle name="_ColStubBW_Xl0000006_MY09 E89 Draft 02 2009 v2" xfId="146"/>
    <cellStyle name="_ColStubBW_Xl0000009" xfId="147"/>
    <cellStyle name="_ColStubBW_Xl0000009_2009 Spec Adjusted Comparisons" xfId="148"/>
    <cellStyle name="_ColStubBW_Xl0000009_2009 Spec Adjusted Comparisons_CA LRP 10-15 - Equipment Adjusted Comparisons" xfId="149"/>
    <cellStyle name="_ColStubBW_Xl0000009_2009 Spec Adjusted Comparisons_CA vs. Competition EAC MY09v05" xfId="150"/>
    <cellStyle name="_ColStubBW_Xl0000009_CA LRP 10-15 - Equipment Adjusted Comparisons" xfId="151"/>
    <cellStyle name="_ColStubBW_Xl0000009_CA vs. Competition EAC MY09v05" xfId="152"/>
    <cellStyle name="_ColStubBW_Xl0000009_MY09 E89 Draft 02 2009 v2" xfId="153"/>
    <cellStyle name="_ColStubBW_Xl0000010" xfId="154"/>
    <cellStyle name="_ColStubBW_Xl0000010_2009 Spec Adjusted Comparisons" xfId="155"/>
    <cellStyle name="_ColStubBW_Xl0000010_2009 Spec Adjusted Comparisons_CA LRP 10-15 - Equipment Adjusted Comparisons" xfId="156"/>
    <cellStyle name="_ColStubBW_Xl0000010_2009 Spec Adjusted Comparisons_CA vs. Competition EAC MY09v05" xfId="157"/>
    <cellStyle name="_ColStubBW_Xl0000010_CA LRP 10-15 - Equipment Adjusted Comparisons" xfId="158"/>
    <cellStyle name="_ColStubBW_Xl0000010_CA vs. Competition EAC MY09v05" xfId="159"/>
    <cellStyle name="_ColStubBW_Xl0000010_MY09 E89 Draft 02 2009 v2" xfId="160"/>
    <cellStyle name="_ColStubUnused" xfId="161"/>
    <cellStyle name="_ColStubUnused_2009 Spec Adjusted Comparisons" xfId="162"/>
    <cellStyle name="_ColStubUnused_2009 Spec Adjusted Comparisons_CA LRP 10-15 - Equipment Adjusted Comparisons" xfId="163"/>
    <cellStyle name="_ColStubUnused_CA LRP 10-15 - Equipment Adjusted Comparisons" xfId="164"/>
    <cellStyle name="_ColStubUnused_CA MY10 E63 64 Product Profiles as of 11.15.08" xfId="165"/>
    <cellStyle name="_ColStubUnused_CA vs. Competition EAC MY09v05" xfId="166"/>
    <cellStyle name="_ColStubUnused_LRP Pricing Premise Evaluation - L6" xfId="167"/>
    <cellStyle name="_ColStubUnused_MY09 E70 Profit Sheets_updated Feb26" xfId="168"/>
    <cellStyle name="_ColStubUnused_MY09 E71 FG43 Costs" xfId="169"/>
    <cellStyle name="_ColStubUnused_MY09 E89 Draft 02 2009 v2" xfId="170"/>
    <cellStyle name="_ColTitle" xfId="171"/>
    <cellStyle name="_ColTitle_2009 Spec Adjusted Comparisons" xfId="172"/>
    <cellStyle name="_ColTitle_2009 Spec Adjusted Comparisons_CA LRP 10-15 - Equipment Adjusted Comparisons" xfId="173"/>
    <cellStyle name="_ColTitle_2009 Spec Adjusted Comparisons_CA vs. Competition EAC MY09v05" xfId="174"/>
    <cellStyle name="_ColTitle_CA - LRP 10-15 Spec Adjusted Comparisons" xfId="175"/>
    <cellStyle name="_ColTitle_CA LRP 10-15 - Equipment Adjusted Comparisons" xfId="176"/>
    <cellStyle name="_ColTitle_CA MY10 E63 64 Product Profiles as of 11.15.08" xfId="177"/>
    <cellStyle name="_ColTitle_CA vs. Competition EAC MY09v05" xfId="178"/>
    <cellStyle name="_ColTitle_LRP Pricing Premise Evaluation - L6" xfId="179"/>
    <cellStyle name="_ColTitle_MY09 E70 Profit Sheets_updated Feb26" xfId="180"/>
    <cellStyle name="_ColTitle_MY09 E71 FG43 Costs" xfId="181"/>
    <cellStyle name="_ColTitle_MY09 E89 Draft 02 2009 v2" xfId="182"/>
    <cellStyle name="_ColTitle_RPCs 2009" xfId="183"/>
    <cellStyle name="_ColTitle_Xl0000006" xfId="184"/>
    <cellStyle name="_ColTitle_Xl0000006_2009 Spec Adjusted Comparisons" xfId="185"/>
    <cellStyle name="_ColTitle_Xl0000006_2009 Spec Adjusted Comparisons_CA LRP 10-15 - Equipment Adjusted Comparisons" xfId="186"/>
    <cellStyle name="_ColTitle_Xl0000006_2009 Spec Adjusted Comparisons_CA vs. Competition EAC MY09v05" xfId="187"/>
    <cellStyle name="_ColTitle_Xl0000006_CA LRP 10-15 - Equipment Adjusted Comparisons" xfId="188"/>
    <cellStyle name="_ColTitle_Xl0000006_CA vs. Competition EAC MY09v05" xfId="189"/>
    <cellStyle name="_ColTitle_Xl0000006_MY09 E89 Draft 02 2009 v2" xfId="190"/>
    <cellStyle name="_ColTitle_Xl0000009" xfId="191"/>
    <cellStyle name="_ColTitle_Xl0000009_2009 Spec Adjusted Comparisons" xfId="192"/>
    <cellStyle name="_ColTitle_Xl0000009_2009 Spec Adjusted Comparisons_CA LRP 10-15 - Equipment Adjusted Comparisons" xfId="193"/>
    <cellStyle name="_ColTitle_Xl0000009_2009 Spec Adjusted Comparisons_CA vs. Competition EAC MY09v05" xfId="194"/>
    <cellStyle name="_ColTitle_Xl0000009_CA LRP 10-15 - Equipment Adjusted Comparisons" xfId="195"/>
    <cellStyle name="_ColTitle_Xl0000009_CA vs. Competition EAC MY09v05" xfId="196"/>
    <cellStyle name="_ColTitle_Xl0000009_MY09 E89 Draft 02 2009 v2" xfId="197"/>
    <cellStyle name="_ColTitle_Xl0000010" xfId="198"/>
    <cellStyle name="_ColTitle_Xl0000010_2009 Spec Adjusted Comparisons" xfId="199"/>
    <cellStyle name="_ColTitle_Xl0000010_2009 Spec Adjusted Comparisons_CA LRP 10-15 - Equipment Adjusted Comparisons" xfId="200"/>
    <cellStyle name="_ColTitle_Xl0000010_2009 Spec Adjusted Comparisons_CA vs. Competition EAC MY09v05" xfId="201"/>
    <cellStyle name="_ColTitle_Xl0000010_CA LRP 10-15 - Equipment Adjusted Comparisons" xfId="202"/>
    <cellStyle name="_ColTitle_Xl0000010_CA vs. Competition EAC MY09v05" xfId="203"/>
    <cellStyle name="_ColTitle_Xl0000010_MY09 E89 Draft 02 2009 v2" xfId="204"/>
    <cellStyle name="_ColTitleBW" xfId="205"/>
    <cellStyle name="_ColTitleBW_2009 Spec Adjusted Comparisons" xfId="206"/>
    <cellStyle name="_ColTitleBW_2009 Spec Adjusted Comparisons_CA LRP 10-15 - Equipment Adjusted Comparisons" xfId="207"/>
    <cellStyle name="_ColTitleBW_2009 Spec Adjusted Comparisons_CA vs. Competition EAC MY09v05" xfId="208"/>
    <cellStyle name="_ColTitleBW_CA - LRP 10-15 Spec Adjusted Comparisons" xfId="209"/>
    <cellStyle name="_ColTitleBW_CA LRP 10-15 - Equipment Adjusted Comparisons" xfId="210"/>
    <cellStyle name="_ColTitleBW_CA MY10 E63 64 Product Profiles as of 11.15.08" xfId="211"/>
    <cellStyle name="_ColTitleBW_CA vs. Competition EAC MY09v05" xfId="212"/>
    <cellStyle name="_ColTitleBW_LRP Pricing Premise Evaluation - L6" xfId="213"/>
    <cellStyle name="_ColTitleBW_MY09 E70 Profit Sheets_updated Feb26" xfId="214"/>
    <cellStyle name="_ColTitleBW_MY09 E71 FG43 Costs" xfId="215"/>
    <cellStyle name="_ColTitleBW_MY09 E89 Draft 02 2009 v2" xfId="216"/>
    <cellStyle name="_ColTitleBW_RPCs 2009" xfId="217"/>
    <cellStyle name="_ColTitleBW_Xl0000006" xfId="218"/>
    <cellStyle name="_ColTitleBW_Xl0000006_2009 Spec Adjusted Comparisons" xfId="219"/>
    <cellStyle name="_ColTitleBW_Xl0000006_2009 Spec Adjusted Comparisons_CA LRP 10-15 - Equipment Adjusted Comparisons" xfId="220"/>
    <cellStyle name="_ColTitleBW_Xl0000006_2009 Spec Adjusted Comparisons_CA vs. Competition EAC MY09v05" xfId="221"/>
    <cellStyle name="_ColTitleBW_Xl0000006_CA LRP 10-15 - Equipment Adjusted Comparisons" xfId="222"/>
    <cellStyle name="_ColTitleBW_Xl0000006_CA vs. Competition EAC MY09v05" xfId="223"/>
    <cellStyle name="_ColTitleBW_Xl0000006_MY09 E89 Draft 02 2009 v2" xfId="224"/>
    <cellStyle name="_ColTitleBW_Xl0000009" xfId="225"/>
    <cellStyle name="_ColTitleBW_Xl0000009_2009 Spec Adjusted Comparisons" xfId="226"/>
    <cellStyle name="_ColTitleBW_Xl0000009_2009 Spec Adjusted Comparisons_CA LRP 10-15 - Equipment Adjusted Comparisons" xfId="227"/>
    <cellStyle name="_ColTitleBW_Xl0000009_2009 Spec Adjusted Comparisons_CA vs. Competition EAC MY09v05" xfId="228"/>
    <cellStyle name="_ColTitleBW_Xl0000009_CA LRP 10-15 - Equipment Adjusted Comparisons" xfId="229"/>
    <cellStyle name="_ColTitleBW_Xl0000009_CA vs. Competition EAC MY09v05" xfId="230"/>
    <cellStyle name="_ColTitleBW_Xl0000009_MY09 E89 Draft 02 2009 v2" xfId="231"/>
    <cellStyle name="_ColTitleBW_Xl0000010" xfId="232"/>
    <cellStyle name="_ColTitleBW_Xl0000010_2009 Spec Adjusted Comparisons" xfId="233"/>
    <cellStyle name="_ColTitleBW_Xl0000010_2009 Spec Adjusted Comparisons_CA LRP 10-15 - Equipment Adjusted Comparisons" xfId="234"/>
    <cellStyle name="_ColTitleBW_Xl0000010_2009 Spec Adjusted Comparisons_CA vs. Competition EAC MY09v05" xfId="235"/>
    <cellStyle name="_ColTitleBW_Xl0000010_CA LRP 10-15 - Equipment Adjusted Comparisons" xfId="236"/>
    <cellStyle name="_ColTitleBW_Xl0000010_CA vs. Competition EAC MY09v05" xfId="237"/>
    <cellStyle name="_ColTitleBW_Xl0000010_MY09 E89 Draft 02 2009 v2" xfId="238"/>
    <cellStyle name="_ColTitleUnused" xfId="239"/>
    <cellStyle name="_ColTitleUnused_2009 Spec Adjusted Comparisons" xfId="240"/>
    <cellStyle name="_ColTitleUnused_2009 Spec Adjusted Comparisons_CA LRP 10-15 - Equipment Adjusted Comparisons" xfId="241"/>
    <cellStyle name="_ColTitleUnused_CA LRP 10-15 - Equipment Adjusted Comparisons" xfId="242"/>
    <cellStyle name="_ColTitleUnused_CA MY10 E63 64 Product Profiles as of 11.15.08" xfId="243"/>
    <cellStyle name="_ColTitleUnused_CA vs. Competition EAC MY09v05" xfId="244"/>
    <cellStyle name="_ColTitleUnused_LRP Pricing Premise Evaluation - L6" xfId="245"/>
    <cellStyle name="_ColTitleUnused_MY09 E70 Profit Sheets_updated Feb26" xfId="246"/>
    <cellStyle name="_ColTitleUnused_MY09 E71 FG43 Costs" xfId="247"/>
    <cellStyle name="_ColTitleUnused_MY09 E89 Draft 02 2009 v2" xfId="248"/>
    <cellStyle name="_Column1" xfId="249"/>
    <cellStyle name="_Column1_02_061114 E9x M3 Current Retail Price Planning incl. Option Profile" xfId="250"/>
    <cellStyle name="_Column1_02_061114 E9x M3 Current Retail Price Planning incl. Option Profile_V5-JP Price Planning E92 060209JPrevised" xfId="251"/>
    <cellStyle name="_Column1_02_061114 E9x M3 Current Retail Price Planning incl. Option Profile_V5-JP Price Planning E92 170209 JP input (kling san)" xfId="252"/>
    <cellStyle name="_Column1_0305 _Business Case Feasibilitysutdy" xfId="253"/>
    <cellStyle name="_Column1_20090122 - Pivot Ziel-LUP 10-21 vor Mix-Überplanung VF-2-Lx" xfId="254"/>
    <cellStyle name="_Column1_20090122 - Pivot Ziel-LUP 10-21 vor Mix-Überplanung VF-2-Lx_V5-JP Price Planning E92 060209JPrevised" xfId="255"/>
    <cellStyle name="_Column1_20090122 - Pivot Ziel-LUP 10-21 vor Mix-Überplanung VF-2-Lx_V5-JP Price Planning E92 170209 JP input (kling san)" xfId="256"/>
    <cellStyle name="_Column1_20090202 - Diff. Val. Zielvorschlag 09-20 vs. Ziel-LUP 10-21 nach Mix" xfId="257"/>
    <cellStyle name="_Column1_20090202 - Diff. Val. Zielvorschlag 09-20 vs. Ziel-LUP 10-21 nach Mix_V5-JP Price Planning E92 170209 JP input (kling san)" xfId="258"/>
    <cellStyle name="_Column1_20090202 - Pivot Ziel-LUP 10-21 FS 31.12. nach Mix-Überplanung" xfId="259"/>
    <cellStyle name="_Column1_20090202 - Pivot Ziel-LUP 10-21 FS 31.12. nach Mix-Überplanung_1" xfId="260"/>
    <cellStyle name="_Column1_20090202 - Pivot Ziel-LUP 10-21 FS 31.12. nach Mix-Überplanung_1_V5-JP Price Planning E92 170209 JP input (kling san)" xfId="261"/>
    <cellStyle name="_Column1_20090202 - Pivot Ziel-LUP 10-21 FS 31.12. nach Mix-Überplanung_V5-JP Price Planning E92 060209JPrevised" xfId="262"/>
    <cellStyle name="_Column1_20090202 - Pivot Ziel-LUP 10-21 FS 31.12. nach Mix-Überplanung_V5-JP Price Planning E92 170209 JP input (kling san)" xfId="263"/>
    <cellStyle name="_Column1_Fixkosten werke" xfId="264"/>
    <cellStyle name="_Column1_Fixkosten Werke LUP 04" xfId="265"/>
    <cellStyle name="_Column2" xfId="266"/>
    <cellStyle name="_Column3" xfId="267"/>
    <cellStyle name="_Column4" xfId="268"/>
    <cellStyle name="_Column4_02_061114 E9x M3 Current Retail Price Planning incl. Option Profile" xfId="269"/>
    <cellStyle name="_Column4_02_061114 E9x M3 Current Retail Price Planning incl. Option Profile_V5-JP Price Planning E92 060209JPrevised" xfId="270"/>
    <cellStyle name="_Column4_02_061114 E9x M3 Current Retail Price Planning incl. Option Profile_V5-JP Price Planning E92 170209 JP input (kling san)" xfId="271"/>
    <cellStyle name="_Column4_0305 _Business Case Feasibilitysutdy" xfId="272"/>
    <cellStyle name="_Column4_1series Cou+Con" xfId="273"/>
    <cellStyle name="_Column4_20090122 - Pivot Ziel-LUP 10-21 vor Mix-Überplanung VF-2-Lx" xfId="274"/>
    <cellStyle name="_Column4_20090122 - Pivot Ziel-LUP 10-21 vor Mix-Überplanung VF-2-Lx_V5-JP Price Planning E92 060209JPrevised" xfId="275"/>
    <cellStyle name="_Column4_20090122 - Pivot Ziel-LUP 10-21 vor Mix-Überplanung VF-2-Lx_V5-JP Price Planning E92 170209 JP input (kling san)" xfId="276"/>
    <cellStyle name="_Column4_20090202 - Diff. Val. Zielvorschlag 09-20 vs. Ziel-LUP 10-21 nach Mix" xfId="277"/>
    <cellStyle name="_Column4_20090202 - Diff. Val. Zielvorschlag 09-20 vs. Ziel-LUP 10-21 nach Mix_V5-JP Price Planning E92 170209 JP input (kling san)" xfId="278"/>
    <cellStyle name="_Column4_20090202 - Pivot Ziel-LUP 10-21 FS 31.12. nach Mix-Überplanung" xfId="279"/>
    <cellStyle name="_Column4_20090202 - Pivot Ziel-LUP 10-21 FS 31.12. nach Mix-Überplanung_1" xfId="280"/>
    <cellStyle name="_Column4_20090202 - Pivot Ziel-LUP 10-21 FS 31.12. nach Mix-Überplanung_1_V5-JP Price Planning E92 170209 JP input (kling san)" xfId="281"/>
    <cellStyle name="_Column4_20090202 - Pivot Ziel-LUP 10-21 FS 31.12. nach Mix-Überplanung_V5-JP Price Planning E92 060209JPrevised" xfId="282"/>
    <cellStyle name="_Column4_20090202 - Pivot Ziel-LUP 10-21 FS 31.12. nach Mix-Überplanung_V5-JP Price Planning E92 170209 JP input (kling san)" xfId="283"/>
    <cellStyle name="_Column4_3 series Cou+Con" xfId="284"/>
    <cellStyle name="_Column4_3 series Sed+Est" xfId="285"/>
    <cellStyle name="_Column4_5 series" xfId="286"/>
    <cellStyle name="_Column4_6 series" xfId="287"/>
    <cellStyle name="_Column4_7 series" xfId="288"/>
    <cellStyle name="_Column4_Fixkosten werke" xfId="289"/>
    <cellStyle name="_Column4_Fixkosten Werke LUP 04" xfId="290"/>
    <cellStyle name="_Column4_PAS" xfId="291"/>
    <cellStyle name="_Column4_WS Result" xfId="292"/>
    <cellStyle name="_Column4_X1" xfId="293"/>
    <cellStyle name="_Column4_X3" xfId="294"/>
    <cellStyle name="_Column4_X5" xfId="295"/>
    <cellStyle name="_Column4_X6" xfId="296"/>
    <cellStyle name="_Column4_Z4" xfId="297"/>
    <cellStyle name="_Column5" xfId="298"/>
    <cellStyle name="_Column6" xfId="299"/>
    <cellStyle name="_Column7" xfId="300"/>
    <cellStyle name="_Cost Elements" xfId="301"/>
    <cellStyle name="_Cost Elements_20090202 - Diff. Val. Zielvorschlag 09-20 vs. Ziel-LUP 10-21 nach Mix" xfId="302"/>
    <cellStyle name="_Cost Elements_20090202 - Diff. Val. Zielvorschlag 09-20 vs. Ziel-LUP 10-21 nach Mix_V5-JP Price Planning E92 170209 JP input (kling san)" xfId="303"/>
    <cellStyle name="_Cost Elements_20090202 - Pivot Ziel-LUP 10-21 FS 31.12. nach Mix-Überplanung" xfId="304"/>
    <cellStyle name="_Cost Elements_20090202 - Pivot Ziel-LUP 10-21 FS 31.12. nach Mix-Überplanung_V5-JP Price Planning E92 170209 JP input (kling san)" xfId="305"/>
    <cellStyle name="_Cost Elements_V5-JP Price Planning E92 060209JPrevised" xfId="306"/>
    <cellStyle name="_Cost Elements_V5-JP Price Planning E92 170209 JP input (kling san)" xfId="307"/>
    <cellStyle name="_Data" xfId="308"/>
    <cellStyle name="_Data Vol" xfId="309"/>
    <cellStyle name="_Data Vol_20090202 - Diff. Val. Zielvorschlag 09-20 vs. Ziel-LUP 10-21 nach Mix" xfId="310"/>
    <cellStyle name="_Data Vol_20090202 - Diff. Val. Zielvorschlag 09-20 vs. Ziel-LUP 10-21 nach Mix_V5-JP Price Planning E92 170209 JP input (kling san)" xfId="311"/>
    <cellStyle name="_Data Vol_20090202 - Pivot Ziel-LUP 10-21 FS 31.12. nach Mix-Überplanung" xfId="312"/>
    <cellStyle name="_Data Vol_20090202 - Pivot Ziel-LUP 10-21 FS 31.12. nach Mix-Überplanung_V5-JP Price Planning E92 170209 JP input (kling san)" xfId="313"/>
    <cellStyle name="_Data Vol_V5-JP Price Planning E92 060209JPrevised" xfId="314"/>
    <cellStyle name="_Data Vol_V5-JP Price Planning E92 170209 JP input (kling san)" xfId="315"/>
    <cellStyle name="_Data_02_061114 E9x M3 Current Retail Price Planning incl. Option Profile" xfId="316"/>
    <cellStyle name="_Data_031022 Vertrieb o. Zentrale Status-LUP auf Budget FC-11 version" xfId="317"/>
    <cellStyle name="_Data_031022 Vertrieb o. Zentrale Status-LUP auf Budget FC-11 version_CoR Adjustment" xfId="318"/>
    <cellStyle name="_Data_031022 Vertrieb o. Zentrale Status-LUP auf Budget FC-11 version_SG-Prog." xfId="319"/>
    <cellStyle name="_Data_080526 Dezentr ZV 2009 vs MP 2009, 4" xfId="320"/>
    <cellStyle name="_Data_080526 LIEBSCHER Mappe1" xfId="321"/>
    <cellStyle name="_Data_20060512 (v2) Bilanzplanung LUP 2007-2012 05-12-2006" xfId="322"/>
    <cellStyle name="_Data_20090122 - Pivot Ziel-LUP 10-21 vor Mix-Überplanung VF-2-Lx" xfId="323"/>
    <cellStyle name="_Data_20090202 - Diff. Val. Zielvorschlag 09-20 vs. Ziel-LUP 10-21 nach Mix" xfId="324"/>
    <cellStyle name="_Data_20090202 - Pivot Ziel-LUP 10-21 FS 31.12. nach Mix-Überplanung" xfId="325"/>
    <cellStyle name="_Data_Anlagen Referenz-LUP 06-17 - 1. Lesung" xfId="326"/>
    <cellStyle name="_Data_Bottomup Planung Regionen Budget 2004 Finaler Stand FC-11" xfId="327"/>
    <cellStyle name="_Data_Bottomup Planung Regionen Budget 2004 Finaler Stand FC-11_CoR Adjustment" xfId="328"/>
    <cellStyle name="_Data_C   GF_Motorrad" xfId="329"/>
    <cellStyle name="_Data_C   GF_Motorrad_CoR Adjustment" xfId="330"/>
    <cellStyle name="_Data_C   GF_Motorrad_SG-Prog." xfId="331"/>
    <cellStyle name="_Data_CoR Adjustment" xfId="332"/>
    <cellStyle name="_Data_Data Vol" xfId="333"/>
    <cellStyle name="_Data_Datenquelle UX LUP 06-17 (ZZ)" xfId="334"/>
    <cellStyle name="_Data_Datenquelle UX LUP 06-17 (ZZ)_CoR Adjustment" xfId="335"/>
    <cellStyle name="_Data_Datenquelle UX LUP 06-17 (ZZ)_SG-Prog." xfId="336"/>
    <cellStyle name="_Data_Eigenleistung_Bereich_LUP2" xfId="337"/>
    <cellStyle name="_Data_Eigenleistung_Bereich_LUP2_CoR Adjustment" xfId="338"/>
    <cellStyle name="_Data_Fixkosten werke" xfId="339"/>
    <cellStyle name="_Data_Fixkosten Werke LUP 04" xfId="340"/>
    <cellStyle name="_Data_Fixkosten Werke LUP 04_CoR Adjustment" xfId="341"/>
    <cellStyle name="_Data_Fixkosten werke_CoR Adjustment" xfId="342"/>
    <cellStyle name="_Data_GuV_AU_Darstellung_Detai inkl  Varianten_an_AU-1 (2)" xfId="343"/>
    <cellStyle name="_Data_Mappe3 (2)" xfId="344"/>
    <cellStyle name="_Data_SG-Prog." xfId="345"/>
    <cellStyle name="_Data_Status Road Maps Ref-LUP 2. Lesung - formatiert" xfId="346"/>
    <cellStyle name="_Data_Status Road Maps Ref-LUP 2. Lesung - formatiert_CoR Adjustment" xfId="347"/>
    <cellStyle name="_FDIV" xfId="348"/>
    <cellStyle name="_FDIV_20090202 - Diff. Val. Zielvorschlag 09-20 vs. Ziel-LUP 10-21 nach Mix" xfId="349"/>
    <cellStyle name="_FDIV_20090202 - Diff. Val. Zielvorschlag 09-20 vs. Ziel-LUP 10-21 nach Mix_V5-JP Price Planning E92 170209 JP input (kling san)" xfId="350"/>
    <cellStyle name="_FDIV_20090202 - Pivot Ziel-LUP 10-21 FS 31.12. nach Mix-Überplanung" xfId="351"/>
    <cellStyle name="_FDIV_20090202 - Pivot Ziel-LUP 10-21 FS 31.12. nach Mix-Überplanung_V5-JP Price Planning E92 170209 JP input (kling san)" xfId="352"/>
    <cellStyle name="_FDIV_V5-JP Price Planning E92 060209JPrevised" xfId="353"/>
    <cellStyle name="_FDIV_V5-JP Price Planning E92 170209 JP input (kling san)" xfId="354"/>
    <cellStyle name="_Header" xfId="355"/>
    <cellStyle name="_KD" xfId="356"/>
    <cellStyle name="_KD_20090202 - Diff. Val. Zielvorschlag 09-20 vs. Ziel-LUP 10-21 nach Mix" xfId="357"/>
    <cellStyle name="_KD_20090202 - Diff. Val. Zielvorschlag 09-20 vs. Ziel-LUP 10-21 nach Mix_V5-JP Price Planning E92 170209 JP input (kling san)" xfId="358"/>
    <cellStyle name="_KD_20090202 - Pivot Ziel-LUP 10-21 FS 31.12. nach Mix-Überplanung" xfId="359"/>
    <cellStyle name="_KD_20090202 - Pivot Ziel-LUP 10-21 FS 31.12. nach Mix-Überplanung_V5-JP Price Planning E92 170209 JP input (kling san)" xfId="360"/>
    <cellStyle name="_KD_V5-JP Price Planning E92 060209JPrevised" xfId="361"/>
    <cellStyle name="_KD_V5-JP Price Planning E92 170209 JP input (kling san)" xfId="362"/>
    <cellStyle name="_kdiv" xfId="363"/>
    <cellStyle name="_kdiv_20090202 - Diff. Val. Zielvorschlag 09-20 vs. Ziel-LUP 10-21 nach Mix" xfId="364"/>
    <cellStyle name="_kdiv_20090202 - Diff. Val. Zielvorschlag 09-20 vs. Ziel-LUP 10-21 nach Mix_V5-JP Price Planning E92 170209 JP input (kling san)" xfId="365"/>
    <cellStyle name="_kdiv_20090202 - Pivot Ziel-LUP 10-21 FS 31.12. nach Mix-Überplanung" xfId="366"/>
    <cellStyle name="_kdiv_20090202 - Pivot Ziel-LUP 10-21 FS 31.12. nach Mix-Überplanung_V5-JP Price Planning E92 170209 JP input (kling san)" xfId="367"/>
    <cellStyle name="_kdiv_V5-JP Price Planning E92 060209JPrevised" xfId="368"/>
    <cellStyle name="_kdiv_V5-JP Price Planning E92 170209 JP input (kling san)" xfId="369"/>
    <cellStyle name="_Output" xfId="370"/>
    <cellStyle name="_Output_2009 Spec Adjusted Comparisons" xfId="371"/>
    <cellStyle name="_Output_2009 Spec Adjusted Comparisons_CA LRP 10-15 - Equipment Adjusted Comparisons" xfId="372"/>
    <cellStyle name="_Output_2009 Spec Adjusted Comparisons_CA vs. Competition EAC MY09v05" xfId="373"/>
    <cellStyle name="_Output_CA - LRP 10-15 Spec Adjusted Comparisons" xfId="374"/>
    <cellStyle name="_Output_CA LRP 10-15 - Equipment Adjusted Comparisons" xfId="375"/>
    <cellStyle name="_Output_CA MY10 E63 64 Product Profiles as of 11.15.08" xfId="376"/>
    <cellStyle name="_Output_CA vs. Competition EAC MY09v05" xfId="377"/>
    <cellStyle name="_Output_LRP Pricing Premise Evaluation - L6" xfId="378"/>
    <cellStyle name="_Output_MY09 E70 Profit Sheets_updated Feb26" xfId="379"/>
    <cellStyle name="_Output_MY09 E71 FG43 Costs" xfId="380"/>
    <cellStyle name="_Output_MY09 E89 Draft 02 2009 v2" xfId="381"/>
    <cellStyle name="_Output_RPCs 2009" xfId="382"/>
    <cellStyle name="_Output_Xl0000006" xfId="383"/>
    <cellStyle name="_Output_Xl0000006_2009 Spec Adjusted Comparisons" xfId="384"/>
    <cellStyle name="_Output_Xl0000006_2009 Spec Adjusted Comparisons_CA LRP 10-15 - Equipment Adjusted Comparisons" xfId="385"/>
    <cellStyle name="_Output_Xl0000006_2009 Spec Adjusted Comparisons_CA vs. Competition EAC MY09v05" xfId="386"/>
    <cellStyle name="_Output_Xl0000006_CA LRP 10-15 - Equipment Adjusted Comparisons" xfId="387"/>
    <cellStyle name="_Output_Xl0000006_CA vs. Competition EAC MY09v05" xfId="388"/>
    <cellStyle name="_Output_Xl0000006_MY09 E89 Draft 02 2009 v2" xfId="389"/>
    <cellStyle name="_Output_Xl0000009" xfId="390"/>
    <cellStyle name="_Output_Xl0000009_2009 Spec Adjusted Comparisons" xfId="391"/>
    <cellStyle name="_Output_Xl0000009_2009 Spec Adjusted Comparisons_CA LRP 10-15 - Equipment Adjusted Comparisons" xfId="392"/>
    <cellStyle name="_Output_Xl0000009_2009 Spec Adjusted Comparisons_CA vs. Competition EAC MY09v05" xfId="393"/>
    <cellStyle name="_Output_Xl0000009_CA LRP 10-15 - Equipment Adjusted Comparisons" xfId="394"/>
    <cellStyle name="_Output_Xl0000009_CA vs. Competition EAC MY09v05" xfId="395"/>
    <cellStyle name="_Output_Xl0000009_MY09 E89 Draft 02 2009 v2" xfId="396"/>
    <cellStyle name="_Output_Xl0000010" xfId="397"/>
    <cellStyle name="_Output_Xl0000010_2009 Spec Adjusted Comparisons" xfId="398"/>
    <cellStyle name="_Output_Xl0000010_2009 Spec Adjusted Comparisons_CA LRP 10-15 - Equipment Adjusted Comparisons" xfId="399"/>
    <cellStyle name="_Output_Xl0000010_2009 Spec Adjusted Comparisons_CA vs. Competition EAC MY09v05" xfId="400"/>
    <cellStyle name="_Output_Xl0000010_CA LRP 10-15 - Equipment Adjusted Comparisons" xfId="401"/>
    <cellStyle name="_Output_Xl0000010_CA vs. Competition EAC MY09v05" xfId="402"/>
    <cellStyle name="_Output_Xl0000010_MY09 E89 Draft 02 2009 v2" xfId="403"/>
    <cellStyle name="_OutputBW" xfId="404"/>
    <cellStyle name="_OutputBW_2009 Spec Adjusted Comparisons" xfId="405"/>
    <cellStyle name="_OutputBW_2009 Spec Adjusted Comparisons_CA LRP 10-15 - Equipment Adjusted Comparisons" xfId="406"/>
    <cellStyle name="_OutputBW_2009 Spec Adjusted Comparisons_CA vs. Competition EAC MY09v05" xfId="407"/>
    <cellStyle name="_OutputBW_CA - LRP 10-15 Spec Adjusted Comparisons" xfId="408"/>
    <cellStyle name="_OutputBW_CA LRP 10-15 - Equipment Adjusted Comparisons" xfId="409"/>
    <cellStyle name="_OutputBW_CA MY10 E63 64 Product Profiles as of 11.15.08" xfId="410"/>
    <cellStyle name="_OutputBW_CA vs. Competition EAC MY09v05" xfId="411"/>
    <cellStyle name="_OutputBW_LRP Pricing Premise Evaluation - L6" xfId="412"/>
    <cellStyle name="_OutputBW_MY09 E70 Profit Sheets_updated Feb26" xfId="413"/>
    <cellStyle name="_OutputBW_MY09 E71 FG43 Costs" xfId="414"/>
    <cellStyle name="_OutputBW_MY09 E89 Draft 02 2009 v2" xfId="415"/>
    <cellStyle name="_OutputBW_RPCs 2009" xfId="416"/>
    <cellStyle name="_OutputBW_Xl0000006" xfId="417"/>
    <cellStyle name="_OutputBW_Xl0000006_2009 Spec Adjusted Comparisons" xfId="418"/>
    <cellStyle name="_OutputBW_Xl0000006_2009 Spec Adjusted Comparisons_CA LRP 10-15 - Equipment Adjusted Comparisons" xfId="419"/>
    <cellStyle name="_OutputBW_Xl0000006_2009 Spec Adjusted Comparisons_CA vs. Competition EAC MY09v05" xfId="420"/>
    <cellStyle name="_OutputBW_Xl0000006_CA LRP 10-15 - Equipment Adjusted Comparisons" xfId="421"/>
    <cellStyle name="_OutputBW_Xl0000006_CA vs. Competition EAC MY09v05" xfId="422"/>
    <cellStyle name="_OutputBW_Xl0000006_MY09 E89 Draft 02 2009 v2" xfId="423"/>
    <cellStyle name="_OutputBW_Xl0000009" xfId="424"/>
    <cellStyle name="_OutputBW_Xl0000009_2009 Spec Adjusted Comparisons" xfId="425"/>
    <cellStyle name="_OutputBW_Xl0000009_2009 Spec Adjusted Comparisons_CA LRP 10-15 - Equipment Adjusted Comparisons" xfId="426"/>
    <cellStyle name="_OutputBW_Xl0000009_2009 Spec Adjusted Comparisons_CA vs. Competition EAC MY09v05" xfId="427"/>
    <cellStyle name="_OutputBW_Xl0000009_CA LRP 10-15 - Equipment Adjusted Comparisons" xfId="428"/>
    <cellStyle name="_OutputBW_Xl0000009_CA vs. Competition EAC MY09v05" xfId="429"/>
    <cellStyle name="_OutputBW_Xl0000009_MY09 E89 Draft 02 2009 v2" xfId="430"/>
    <cellStyle name="_OutputBW_Xl0000010" xfId="431"/>
    <cellStyle name="_OutputBW_Xl0000010_2009 Spec Adjusted Comparisons" xfId="432"/>
    <cellStyle name="_OutputBW_Xl0000010_2009 Spec Adjusted Comparisons_CA LRP 10-15 - Equipment Adjusted Comparisons" xfId="433"/>
    <cellStyle name="_OutputBW_Xl0000010_2009 Spec Adjusted Comparisons_CA vs. Competition EAC MY09v05" xfId="434"/>
    <cellStyle name="_OutputBW_Xl0000010_CA LRP 10-15 - Equipment Adjusted Comparisons" xfId="435"/>
    <cellStyle name="_OutputBW_Xl0000010_CA vs. Competition EAC MY09v05" xfId="436"/>
    <cellStyle name="_OutputBW_Xl0000010_MY09 E89 Draft 02 2009 v2" xfId="437"/>
    <cellStyle name="_OutputSpecial" xfId="438"/>
    <cellStyle name="_OutputSpecial_2009 Spec Adjusted Comparisons" xfId="439"/>
    <cellStyle name="_OutputSpecial_2009 Spec Adjusted Comparisons_CA LRP 10-15 - Equipment Adjusted Comparisons" xfId="440"/>
    <cellStyle name="_OutputSpecial_2009 Spec Adjusted Comparisons_CA vs. Competition EAC MY09v05" xfId="441"/>
    <cellStyle name="_OutputSpecial_CA - LRP 10-15 Spec Adjusted Comparisons" xfId="442"/>
    <cellStyle name="_OutputSpecial_CA LRP 10-15 - Equipment Adjusted Comparisons" xfId="443"/>
    <cellStyle name="_OutputSpecial_CA MY10 E63 64 Product Profiles as of 11.15.08" xfId="444"/>
    <cellStyle name="_OutputSpecial_CA vs. Competition EAC MY09v05" xfId="445"/>
    <cellStyle name="_OutputSpecial_LRP Pricing Premise Evaluation - L6" xfId="446"/>
    <cellStyle name="_OutputSpecial_MY09 E70 Profit Sheets_updated Feb26" xfId="447"/>
    <cellStyle name="_OutputSpecial_MY09 E71 FG43 Costs" xfId="448"/>
    <cellStyle name="_OutputSpecial_MY09 E89 Draft 02 2009 v2" xfId="449"/>
    <cellStyle name="_OutputSpecial_RPCs 2009" xfId="450"/>
    <cellStyle name="_OutputSpecial_Xl0000006" xfId="451"/>
    <cellStyle name="_OutputSpecial_Xl0000006_2009 Spec Adjusted Comparisons" xfId="452"/>
    <cellStyle name="_OutputSpecial_Xl0000006_2009 Spec Adjusted Comparisons_CA LRP 10-15 - Equipment Adjusted Comparisons" xfId="453"/>
    <cellStyle name="_OutputSpecial_Xl0000006_2009 Spec Adjusted Comparisons_CA vs. Competition EAC MY09v05" xfId="454"/>
    <cellStyle name="_OutputSpecial_Xl0000006_CA LRP 10-15 - Equipment Adjusted Comparisons" xfId="455"/>
    <cellStyle name="_OutputSpecial_Xl0000006_CA vs. Competition EAC MY09v05" xfId="456"/>
    <cellStyle name="_OutputSpecial_Xl0000006_MY09 E89 Draft 02 2009 v2" xfId="457"/>
    <cellStyle name="_OutputSpecial_Xl0000009" xfId="458"/>
    <cellStyle name="_OutputSpecial_Xl0000009_2009 Spec Adjusted Comparisons" xfId="459"/>
    <cellStyle name="_OutputSpecial_Xl0000009_2009 Spec Adjusted Comparisons_CA LRP 10-15 - Equipment Adjusted Comparisons" xfId="460"/>
    <cellStyle name="_OutputSpecial_Xl0000009_2009 Spec Adjusted Comparisons_CA vs. Competition EAC MY09v05" xfId="461"/>
    <cellStyle name="_OutputSpecial_Xl0000009_CA LRP 10-15 - Equipment Adjusted Comparisons" xfId="462"/>
    <cellStyle name="_OutputSpecial_Xl0000009_CA vs. Competition EAC MY09v05" xfId="463"/>
    <cellStyle name="_OutputSpecial_Xl0000009_MY09 E89 Draft 02 2009 v2" xfId="464"/>
    <cellStyle name="_OutputSpecial_Xl0000010" xfId="465"/>
    <cellStyle name="_OutputSpecial_Xl0000010_2009 Spec Adjusted Comparisons" xfId="466"/>
    <cellStyle name="_OutputSpecial_Xl0000010_2009 Spec Adjusted Comparisons_CA LRP 10-15 - Equipment Adjusted Comparisons" xfId="467"/>
    <cellStyle name="_OutputSpecial_Xl0000010_2009 Spec Adjusted Comparisons_CA vs. Competition EAC MY09v05" xfId="468"/>
    <cellStyle name="_OutputSpecial_Xl0000010_CA LRP 10-15 - Equipment Adjusted Comparisons" xfId="469"/>
    <cellStyle name="_OutputSpecial_Xl0000010_CA vs. Competition EAC MY09v05" xfId="470"/>
    <cellStyle name="_OutputSpecial_Xl0000010_MY09 E89 Draft 02 2009 v2" xfId="471"/>
    <cellStyle name="_OutputSpecialBW" xfId="472"/>
    <cellStyle name="_OutputSpecialBW_2009 Spec Adjusted Comparisons" xfId="473"/>
    <cellStyle name="_OutputSpecialBW_2009 Spec Adjusted Comparisons_CA LRP 10-15 - Equipment Adjusted Comparisons" xfId="474"/>
    <cellStyle name="_OutputSpecialBW_2009 Spec Adjusted Comparisons_CA vs. Competition EAC MY09v05" xfId="475"/>
    <cellStyle name="_OutputSpecialBW_CA - LRP 10-15 Spec Adjusted Comparisons" xfId="476"/>
    <cellStyle name="_OutputSpecialBW_CA LRP 10-15 - Equipment Adjusted Comparisons" xfId="477"/>
    <cellStyle name="_OutputSpecialBW_CA MY10 E63 64 Product Profiles as of 11.15.08" xfId="478"/>
    <cellStyle name="_OutputSpecialBW_CA vs. Competition EAC MY09v05" xfId="479"/>
    <cellStyle name="_OutputSpecialBW_LRP Pricing Premise Evaluation - L6" xfId="480"/>
    <cellStyle name="_OutputSpecialBW_MY09 E70 Profit Sheets_updated Feb26" xfId="481"/>
    <cellStyle name="_OutputSpecialBW_MY09 E71 FG43 Costs" xfId="482"/>
    <cellStyle name="_OutputSpecialBW_MY09 E89 Draft 02 2009 v2" xfId="483"/>
    <cellStyle name="_OutputSpecialBW_RPCs 2009" xfId="484"/>
    <cellStyle name="_OutputSpecialBW_Xl0000006" xfId="485"/>
    <cellStyle name="_OutputSpecialBW_Xl0000006_2009 Spec Adjusted Comparisons" xfId="486"/>
    <cellStyle name="_OutputSpecialBW_Xl0000006_2009 Spec Adjusted Comparisons_CA LRP 10-15 - Equipment Adjusted Comparisons" xfId="487"/>
    <cellStyle name="_OutputSpecialBW_Xl0000006_2009 Spec Adjusted Comparisons_CA vs. Competition EAC MY09v05" xfId="488"/>
    <cellStyle name="_OutputSpecialBW_Xl0000006_CA LRP 10-15 - Equipment Adjusted Comparisons" xfId="489"/>
    <cellStyle name="_OutputSpecialBW_Xl0000006_CA vs. Competition EAC MY09v05" xfId="490"/>
    <cellStyle name="_OutputSpecialBW_Xl0000006_MY09 E89 Draft 02 2009 v2" xfId="491"/>
    <cellStyle name="_OutputSpecialBW_Xl0000009" xfId="492"/>
    <cellStyle name="_OutputSpecialBW_Xl0000009_2009 Spec Adjusted Comparisons" xfId="493"/>
    <cellStyle name="_OutputSpecialBW_Xl0000009_2009 Spec Adjusted Comparisons_CA LRP 10-15 - Equipment Adjusted Comparisons" xfId="494"/>
    <cellStyle name="_OutputSpecialBW_Xl0000009_2009 Spec Adjusted Comparisons_CA vs. Competition EAC MY09v05" xfId="495"/>
    <cellStyle name="_OutputSpecialBW_Xl0000009_CA LRP 10-15 - Equipment Adjusted Comparisons" xfId="496"/>
    <cellStyle name="_OutputSpecialBW_Xl0000009_CA vs. Competition EAC MY09v05" xfId="497"/>
    <cellStyle name="_OutputSpecialBW_Xl0000009_MY09 E89 Draft 02 2009 v2" xfId="498"/>
    <cellStyle name="_OutputSpecialBW_Xl0000010" xfId="499"/>
    <cellStyle name="_OutputSpecialBW_Xl0000010_2009 Spec Adjusted Comparisons" xfId="500"/>
    <cellStyle name="_OutputSpecialBW_Xl0000010_2009 Spec Adjusted Comparisons_CA LRP 10-15 - Equipment Adjusted Comparisons" xfId="501"/>
    <cellStyle name="_OutputSpecialBW_Xl0000010_2009 Spec Adjusted Comparisons_CA vs. Competition EAC MY09v05" xfId="502"/>
    <cellStyle name="_OutputSpecialBW_Xl0000010_CA LRP 10-15 - Equipment Adjusted Comparisons" xfId="503"/>
    <cellStyle name="_OutputSpecialBW_Xl0000010_CA vs. Competition EAC MY09v05" xfId="504"/>
    <cellStyle name="_OutputSpecialBW_Xl0000010_MY09 E89 Draft 02 2009 v2" xfId="505"/>
    <cellStyle name="_OutputUnused" xfId="506"/>
    <cellStyle name="_OutputUnused_2009 Spec Adjusted Comparisons" xfId="507"/>
    <cellStyle name="_OutputUnused_2009 Spec Adjusted Comparisons_CA LRP 10-15 - Equipment Adjusted Comparisons" xfId="508"/>
    <cellStyle name="_OutputUnused_CA LRP 10-15 - Equipment Adjusted Comparisons" xfId="509"/>
    <cellStyle name="_OutputUnused_CA MY10 E63 64 Product Profiles as of 11.15.08" xfId="510"/>
    <cellStyle name="_OutputUnused_CA vs. Competition EAC MY09v05" xfId="511"/>
    <cellStyle name="_OutputUnused_LRP Pricing Premise Evaluation - L6" xfId="512"/>
    <cellStyle name="_OutputUnused_MY09 E70 Profit Sheets_updated Feb26" xfId="513"/>
    <cellStyle name="_OutputUnused_MY09 E71 FG43 Costs" xfId="514"/>
    <cellStyle name="_OutputUnused_MY09 E89 Draft 02 2009 v2" xfId="515"/>
    <cellStyle name="_Parameter" xfId="516"/>
    <cellStyle name="_Parameter_20090202 - Diff. Val. Zielvorschlag 09-20 vs. Ziel-LUP 10-21 nach Mix" xfId="517"/>
    <cellStyle name="_Parameter_20090202 - Diff. Val. Zielvorschlag 09-20 vs. Ziel-LUP 10-21 nach Mix_V5-JP Price Planning E92 170209 JP input (kling san)" xfId="518"/>
    <cellStyle name="_Parameter_20090202 - Pivot Ziel-LUP 10-21 FS 31.12. nach Mix-Überplanung" xfId="519"/>
    <cellStyle name="_Parameter_20090202 - Pivot Ziel-LUP 10-21 FS 31.12. nach Mix-Überplanung_V5-JP Price Planning E92 170209 JP input (kling san)" xfId="520"/>
    <cellStyle name="_Parameter_V5-JP Price Planning E92 060209JPrevised" xfId="521"/>
    <cellStyle name="_Parameter_V5-JP Price Planning E92 170209 JP input (kling san)" xfId="522"/>
    <cellStyle name="_ReportHeader" xfId="523"/>
    <cellStyle name="_ReportHeader_2009 Spec Adjusted Comparisons" xfId="524"/>
    <cellStyle name="_ReportHeader_2009 Spec Adjusted Comparisons_CA LRP 10-15 - Equipment Adjusted Comparisons" xfId="525"/>
    <cellStyle name="_ReportHeader_CA LRP 10-15 - Equipment Adjusted Comparisons" xfId="526"/>
    <cellStyle name="_ReportHeader_CA MY10 E63 64 Product Profiles as of 11.15.08" xfId="527"/>
    <cellStyle name="_ReportHeader_CA vs. Competition EAC MY09v05" xfId="528"/>
    <cellStyle name="_ReportHeader_LRP Pricing Premise Evaluation - L6" xfId="529"/>
    <cellStyle name="_ReportHeader_MY09 E70 Profit Sheets_updated Feb26" xfId="530"/>
    <cellStyle name="_ReportHeader_MY09 E71 FG43 Costs" xfId="531"/>
    <cellStyle name="_ReportHeader_MY09 E89 Draft 02 2009 v2" xfId="532"/>
    <cellStyle name="_ReportHeaderBW" xfId="533"/>
    <cellStyle name="_ReportHeaderBW_2009 Spec Adjusted Comparisons" xfId="534"/>
    <cellStyle name="_ReportHeaderBW_2009 Spec Adjusted Comparisons_CA LRP 10-15 - Equipment Adjusted Comparisons" xfId="535"/>
    <cellStyle name="_ReportHeaderBW_CA LRP 10-15 - Equipment Adjusted Comparisons" xfId="536"/>
    <cellStyle name="_ReportHeaderBW_CA MY10 E63 64 Product Profiles as of 11.15.08" xfId="537"/>
    <cellStyle name="_ReportHeaderBW_CA vs. Competition EAC MY09v05" xfId="538"/>
    <cellStyle name="_ReportHeaderBW_LRP Pricing Premise Evaluation - L6" xfId="539"/>
    <cellStyle name="_ReportHeaderBW_MY09 E70 Profit Sheets_updated Feb26" xfId="540"/>
    <cellStyle name="_ReportHeaderBW_MY09 E71 FG43 Costs" xfId="541"/>
    <cellStyle name="_ReportHeaderBW_MY09 E89 Draft 02 2009 v2" xfId="542"/>
    <cellStyle name="_ReportHeaderUnused" xfId="543"/>
    <cellStyle name="_ReportHeaderUnused_2009 Spec Adjusted Comparisons" xfId="544"/>
    <cellStyle name="_ReportHeaderUnused_2009 Spec Adjusted Comparisons_CA LRP 10-15 - Equipment Adjusted Comparisons" xfId="545"/>
    <cellStyle name="_ReportHeaderUnused_CA LRP 10-15 - Equipment Adjusted Comparisons" xfId="546"/>
    <cellStyle name="_ReportHeaderUnused_CA MY10 E63 64 Product Profiles as of 11.15.08" xfId="547"/>
    <cellStyle name="_ReportHeaderUnused_CA vs. Competition EAC MY09v05" xfId="548"/>
    <cellStyle name="_ReportHeaderUnused_LRP Pricing Premise Evaluation - L6" xfId="549"/>
    <cellStyle name="_ReportHeaderUnused_MY09 E70 Profit Sheets_updated Feb26" xfId="550"/>
    <cellStyle name="_ReportHeaderUnused_MY09 E71 FG43 Costs" xfId="551"/>
    <cellStyle name="_ReportHeaderUnused_MY09 E89 Draft 02 2009 v2" xfId="552"/>
    <cellStyle name="_Row1" xfId="553"/>
    <cellStyle name="_Row1_02_061114 E9x M3 Current Retail Price Planning incl. Option Profile" xfId="554"/>
    <cellStyle name="_Row1_02_061114 E9x M3 Current Retail Price Planning incl. Option Profile_V5-JP Price Planning E92 060209JPrevised" xfId="555"/>
    <cellStyle name="_Row1_02_061114 E9x M3 Current Retail Price Planning incl. Option Profile_V5-JP Price Planning E92 170209 JP input (kling san)" xfId="556"/>
    <cellStyle name="_Row1_0305 _Business Case Feasibilitysutdy" xfId="557"/>
    <cellStyle name="_Row1_20090122 - Pivot Ziel-LUP 10-21 vor Mix-Überplanung VF-2-Lx" xfId="558"/>
    <cellStyle name="_Row1_20090122 - Pivot Ziel-LUP 10-21 vor Mix-Überplanung VF-2-Lx_V5-JP Price Planning E92 060209JPrevised" xfId="559"/>
    <cellStyle name="_Row1_20090122 - Pivot Ziel-LUP 10-21 vor Mix-Überplanung VF-2-Lx_V5-JP Price Planning E92 170209 JP input (kling san)" xfId="560"/>
    <cellStyle name="_Row1_20090202 - Diff. Val. Zielvorschlag 09-20 vs. Ziel-LUP 10-21 nach Mix" xfId="561"/>
    <cellStyle name="_Row1_20090202 - Diff. Val. Zielvorschlag 09-20 vs. Ziel-LUP 10-21 nach Mix_V5-JP Price Planning E92 170209 JP input (kling san)" xfId="562"/>
    <cellStyle name="_Row1_20090202 - Pivot Ziel-LUP 10-21 FS 31.12. nach Mix-Überplanung" xfId="563"/>
    <cellStyle name="_Row1_20090202 - Pivot Ziel-LUP 10-21 FS 31.12. nach Mix-Überplanung_1" xfId="564"/>
    <cellStyle name="_Row1_20090202 - Pivot Ziel-LUP 10-21 FS 31.12. nach Mix-Überplanung_1_V5-JP Price Planning E92 170209 JP input (kling san)" xfId="565"/>
    <cellStyle name="_Row1_20090202 - Pivot Ziel-LUP 10-21 FS 31.12. nach Mix-Überplanung_V5-JP Price Planning E92 060209JPrevised" xfId="566"/>
    <cellStyle name="_Row1_20090202 - Pivot Ziel-LUP 10-21 FS 31.12. nach Mix-Überplanung_V5-JP Price Planning E92 170209 JP input (kling san)" xfId="567"/>
    <cellStyle name="_Row1_Fixkosten werke" xfId="568"/>
    <cellStyle name="_Row1_Fixkosten Werke LUP 04" xfId="569"/>
    <cellStyle name="_Row2" xfId="570"/>
    <cellStyle name="_Row3" xfId="571"/>
    <cellStyle name="_Row4" xfId="572"/>
    <cellStyle name="_Row4_02_061114 E9x M3 Current Retail Price Planning incl. Option Profile" xfId="573"/>
    <cellStyle name="_Row5" xfId="574"/>
    <cellStyle name="_Row6" xfId="575"/>
    <cellStyle name="_Row7" xfId="576"/>
    <cellStyle name="_RowSegTitle" xfId="577"/>
    <cellStyle name="_RowSegTitle_2009 Spec Adjusted Comparisons" xfId="578"/>
    <cellStyle name="_RowSegTitle_2009 Spec Adjusted Comparisons_CA LRP 10-15 - Equipment Adjusted Comparisons" xfId="579"/>
    <cellStyle name="_RowSegTitle_CA LRP 10-15 - Equipment Adjusted Comparisons" xfId="580"/>
    <cellStyle name="_RowSegTitle_CA MY10 E63 64 Product Profiles as of 11.15.08" xfId="581"/>
    <cellStyle name="_RowSegTitle_CA vs. Competition EAC MY09v05" xfId="582"/>
    <cellStyle name="_RowSegTitle_LRP Pricing Premise Evaluation - L6" xfId="583"/>
    <cellStyle name="_RowSegTitle_MY09 E70 Profit Sheets_updated Feb26" xfId="584"/>
    <cellStyle name="_RowSegTitle_MY09 E71 FG43 Costs" xfId="585"/>
    <cellStyle name="_RowSegTitle_MY09 E89 Draft 02 2009 v2" xfId="586"/>
    <cellStyle name="_RowStub" xfId="587"/>
    <cellStyle name="_RowStub_2009 Spec Adjusted Comparisons" xfId="588"/>
    <cellStyle name="_RowStub_2009 Spec Adjusted Comparisons_CA LRP 10-15 - Equipment Adjusted Comparisons" xfId="589"/>
    <cellStyle name="_RowStub_CA LRP 10-15 - Equipment Adjusted Comparisons" xfId="590"/>
    <cellStyle name="_RowStub_CA MY10 E63 64 Product Profiles as of 11.15.08" xfId="591"/>
    <cellStyle name="_RowStub_CA vs. Competition EAC MY09v05" xfId="592"/>
    <cellStyle name="_RowStub_LRP Pricing Premise Evaluation - L6" xfId="593"/>
    <cellStyle name="_RowStub_MY09 E70 Profit Sheets_updated Feb26" xfId="594"/>
    <cellStyle name="_RowStub_MY09 E71 FG43 Costs" xfId="595"/>
    <cellStyle name="_RowStub_MY09 E89 Draft 02 2009 v2" xfId="596"/>
    <cellStyle name="_RowStubBW" xfId="597"/>
    <cellStyle name="_RowStubBW_2009 Spec Adjusted Comparisons" xfId="598"/>
    <cellStyle name="_RowStubBW_2009 Spec Adjusted Comparisons_CA LRP 10-15 - Equipment Adjusted Comparisons" xfId="599"/>
    <cellStyle name="_RowStubBW_2009 Spec Adjusted Comparisons_CA vs. Competition EAC MY09v05" xfId="600"/>
    <cellStyle name="_RowStubBW_CA LRP 10-15 - Equipment Adjusted Comparisons" xfId="601"/>
    <cellStyle name="_RowStubBW_CA MY10 E63 64 Product Profiles as of 11.15.08" xfId="602"/>
    <cellStyle name="_RowStubBW_CA vs. Competition EAC MY09v05" xfId="603"/>
    <cellStyle name="_RowStubBW_LRP Pricing Premise Evaluation - L6" xfId="604"/>
    <cellStyle name="_RowStubBW_MY09 E70 Profit Sheets_updated Feb26" xfId="605"/>
    <cellStyle name="_RowStubBW_MY09 E71 FG43 Costs" xfId="606"/>
    <cellStyle name="_RowStubBW_MY09 E89 Draft 02 2009 v2" xfId="607"/>
    <cellStyle name="_RowStubBW_RPCs 2009" xfId="608"/>
    <cellStyle name="_RowStubBW_Xl0000006" xfId="609"/>
    <cellStyle name="_RowStubBW_Xl0000006_2009 Spec Adjusted Comparisons" xfId="610"/>
    <cellStyle name="_RowStubBW_Xl0000006_2009 Spec Adjusted Comparisons_CA LRP 10-15 - Equipment Adjusted Comparisons" xfId="611"/>
    <cellStyle name="_RowStubBW_Xl0000006_2009 Spec Adjusted Comparisons_CA vs. Competition EAC MY09v05" xfId="612"/>
    <cellStyle name="_RowStubBW_Xl0000006_CA LRP 10-15 - Equipment Adjusted Comparisons" xfId="613"/>
    <cellStyle name="_RowStubBW_Xl0000006_CA vs. Competition EAC MY09v05" xfId="614"/>
    <cellStyle name="_RowStubBW_Xl0000006_MY09 E89 Draft 02 2009 v2" xfId="615"/>
    <cellStyle name="_RowStubBW_Xl0000009" xfId="616"/>
    <cellStyle name="_RowStubBW_Xl0000009_2009 Spec Adjusted Comparisons" xfId="617"/>
    <cellStyle name="_RowStubBW_Xl0000009_2009 Spec Adjusted Comparisons_CA LRP 10-15 - Equipment Adjusted Comparisons" xfId="618"/>
    <cellStyle name="_RowStubBW_Xl0000009_2009 Spec Adjusted Comparisons_CA vs. Competition EAC MY09v05" xfId="619"/>
    <cellStyle name="_RowStubBW_Xl0000009_CA LRP 10-15 - Equipment Adjusted Comparisons" xfId="620"/>
    <cellStyle name="_RowStubBW_Xl0000009_CA vs. Competition EAC MY09v05" xfId="621"/>
    <cellStyle name="_RowStubBW_Xl0000009_MY09 E89 Draft 02 2009 v2" xfId="622"/>
    <cellStyle name="_RowStubBW_Xl0000010" xfId="623"/>
    <cellStyle name="_RowStubBW_Xl0000010_2009 Spec Adjusted Comparisons" xfId="624"/>
    <cellStyle name="_RowStubBW_Xl0000010_2009 Spec Adjusted Comparisons_CA LRP 10-15 - Equipment Adjusted Comparisons" xfId="625"/>
    <cellStyle name="_RowStubBW_Xl0000010_2009 Spec Adjusted Comparisons_CA vs. Competition EAC MY09v05" xfId="626"/>
    <cellStyle name="_RowStubBW_Xl0000010_CA LRP 10-15 - Equipment Adjusted Comparisons" xfId="627"/>
    <cellStyle name="_RowStubBW_Xl0000010_CA vs. Competition EAC MY09v05" xfId="628"/>
    <cellStyle name="_RowStubBW_Xl0000010_MY09 E89 Draft 02 2009 v2" xfId="629"/>
    <cellStyle name="_RowStubUnused" xfId="630"/>
    <cellStyle name="_RowStubUnused_2009 Spec Adjusted Comparisons" xfId="631"/>
    <cellStyle name="_RowStubUnused_2009 Spec Adjusted Comparisons_CA LRP 10-15 - Equipment Adjusted Comparisons" xfId="632"/>
    <cellStyle name="_RowStubUnused_CA LRP 10-15 - Equipment Adjusted Comparisons" xfId="633"/>
    <cellStyle name="_RowStubUnused_CA MY10 E63 64 Product Profiles as of 11.15.08" xfId="634"/>
    <cellStyle name="_RowStubUnused_CA vs. Competition EAC MY09v05" xfId="635"/>
    <cellStyle name="_RowStubUnused_LRP Pricing Premise Evaluation - L6" xfId="636"/>
    <cellStyle name="_RowStubUnused_MY09 E70 Profit Sheets_updated Feb26" xfId="637"/>
    <cellStyle name="_RowStubUnused_MY09 E71 FG43 Costs" xfId="638"/>
    <cellStyle name="_RowStubUnused_MY09 E89 Draft 02 2009 v2" xfId="639"/>
    <cellStyle name="_x0" xfId="640"/>
    <cellStyle name="_x0_20090202 - Diff. Val. Zielvorschlag 09-20 vs. Ziel-LUP 10-21 nach Mix" xfId="641"/>
    <cellStyle name="_x0_20090202 - Diff. Val. Zielvorschlag 09-20 vs. Ziel-LUP 10-21 nach Mix_V5-JP Price Planning E92 170209 JP input (kling san)" xfId="642"/>
    <cellStyle name="_x0_20090202 - Pivot Ziel-LUP 10-21 FS 31.12. nach Mix-Überplanung" xfId="643"/>
    <cellStyle name="_x0_20090202 - Pivot Ziel-LUP 10-21 FS 31.12. nach Mix-Überplanung_V5-JP Price Planning E92 170209 JP input (kling san)" xfId="644"/>
    <cellStyle name="_x0_V5-JP Price Planning E92 060209JPrevised" xfId="645"/>
    <cellStyle name="_x0_V5-JP Price Planning E92 170209 JP input (kling san)" xfId="646"/>
    <cellStyle name="_x1" xfId="647"/>
    <cellStyle name="_x1_20090202 - Diff. Val. Zielvorschlag 09-20 vs. Ziel-LUP 10-21 nach Mix" xfId="648"/>
    <cellStyle name="_x1_20090202 - Diff. Val. Zielvorschlag 09-20 vs. Ziel-LUP 10-21 nach Mix_V5-JP Price Planning E92 170209 JP input (kling san)" xfId="649"/>
    <cellStyle name="_x1_20090202 - Pivot Ziel-LUP 10-21 FS 31.12. nach Mix-Überplanung" xfId="650"/>
    <cellStyle name="_x1_20090202 - Pivot Ziel-LUP 10-21 FS 31.12. nach Mix-Überplanung_V5-JP Price Planning E92 170209 JP input (kling san)" xfId="651"/>
    <cellStyle name="_x1_V5-JP Price Planning E92 060209JPrevised" xfId="652"/>
    <cellStyle name="_x1_V5-JP Price Planning E92 170209 JP input (kling san)" xfId="653"/>
    <cellStyle name="_x12" xfId="654"/>
    <cellStyle name="_x12_20090202 - Diff. Val. Zielvorschlag 09-20 vs. Ziel-LUP 10-21 nach Mix" xfId="655"/>
    <cellStyle name="_x12_20090202 - Diff. Val. Zielvorschlag 09-20 vs. Ziel-LUP 10-21 nach Mix_V5-JP Price Planning E92 170209 JP input (kling san)" xfId="656"/>
    <cellStyle name="_x12_20090202 - Pivot Ziel-LUP 10-21 FS 31.12. nach Mix-Überplanung" xfId="657"/>
    <cellStyle name="_x12_20090202 - Pivot Ziel-LUP 10-21 FS 31.12. nach Mix-Überplanung_V5-JP Price Planning E92 170209 JP input (kling san)" xfId="658"/>
    <cellStyle name="_x12_V5-JP Price Planning E92 060209JPrevised" xfId="659"/>
    <cellStyle name="_x12_V5-JP Price Planning E92 170209 JP input (kling san)" xfId="660"/>
    <cellStyle name="_x2" xfId="661"/>
    <cellStyle name="_x2_20090202 - Diff. Val. Zielvorschlag 09-20 vs. Ziel-LUP 10-21 nach Mix" xfId="662"/>
    <cellStyle name="_x2_20090202 - Diff. Val. Zielvorschlag 09-20 vs. Ziel-LUP 10-21 nach Mix_V5-JP Price Planning E92 170209 JP input (kling san)" xfId="663"/>
    <cellStyle name="_x2_20090202 - Pivot Ziel-LUP 10-21 FS 31.12. nach Mix-Überplanung" xfId="664"/>
    <cellStyle name="_x2_20090202 - Pivot Ziel-LUP 10-21 FS 31.12. nach Mix-Überplanung_V5-JP Price Planning E92 170209 JP input (kling san)" xfId="665"/>
    <cellStyle name="_x2_V5-JP Price Planning E92 060209JPrevised" xfId="666"/>
    <cellStyle name="_x2_V5-JP Price Planning E92 170209 JP input (kling san)" xfId="667"/>
    <cellStyle name="_xd" xfId="668"/>
    <cellStyle name="_xd_20090202 - Diff. Val. Zielvorschlag 09-20 vs. Ziel-LUP 10-21 nach Mix" xfId="669"/>
    <cellStyle name="_xd_20090202 - Diff. Val. Zielvorschlag 09-20 vs. Ziel-LUP 10-21 nach Mix_V5-JP Price Planning E92 170209 JP input (kling san)" xfId="670"/>
    <cellStyle name="_xd_20090202 - Pivot Ziel-LUP 10-21 FS 31.12. nach Mix-Überplanung" xfId="671"/>
    <cellStyle name="_xd_20090202 - Pivot Ziel-LUP 10-21 FS 31.12. nach Mix-Überplanung_V5-JP Price Planning E92 170209 JP input (kling san)" xfId="672"/>
    <cellStyle name="_xd_V5-JP Price Planning E92 060209JPrevised" xfId="673"/>
    <cellStyle name="_xd_V5-JP Price Planning E92 170209 JP input (kling san)" xfId="674"/>
    <cellStyle name="_xdiv" xfId="675"/>
    <cellStyle name="_xdiv_20090202 - Diff. Val. Zielvorschlag 09-20 vs. Ziel-LUP 10-21 nach Mix" xfId="676"/>
    <cellStyle name="_xdiv_20090202 - Diff. Val. Zielvorschlag 09-20 vs. Ziel-LUP 10-21 nach Mix_V5-JP Price Planning E92 170209 JP input (kling san)" xfId="677"/>
    <cellStyle name="_xdiv_20090202 - Pivot Ziel-LUP 10-21 FS 31.12. nach Mix-Überplanung" xfId="678"/>
    <cellStyle name="_xdiv_20090202 - Pivot Ziel-LUP 10-21 FS 31.12. nach Mix-Überplanung_V5-JP Price Planning E92 170209 JP input (kling san)" xfId="679"/>
    <cellStyle name="_xdiv_V5-JP Price Planning E92 060209JPrevised" xfId="680"/>
    <cellStyle name="_xdiv_V5-JP Price Planning E92 170209 JP input (kling san)" xfId="681"/>
    <cellStyle name="+0" xfId="682"/>
    <cellStyle name="+0,0" xfId="683"/>
    <cellStyle name="+0_ FC II per 9 zu IST per 7" xfId="684"/>
    <cellStyle name="=C:\WINNT\SYSTEM32\COMMAND.COM" xfId="685"/>
    <cellStyle name="‰p•¶" xfId="686"/>
    <cellStyle name="W_´´Ñ¼Þ°" xfId="687"/>
    <cellStyle name="0" xfId="688"/>
    <cellStyle name="0,0" xfId="689"/>
    <cellStyle name="0_2006" xfId="690"/>
    <cellStyle name="0_2006_CoR Adjustment" xfId="691"/>
    <cellStyle name="0_2006_GuV" xfId="692"/>
    <cellStyle name="0_20060804 Restatement JR GuV Segm. Auto alt-neu" xfId="693"/>
    <cellStyle name="0_20060804 Restatement JR GuV Segm. Auto alt-neu_CoR Adjustment" xfId="694"/>
    <cellStyle name="0_20061006 Umstellung GuV Joint Reporting" xfId="695"/>
    <cellStyle name="0_20061006 Umstellung GuV Joint Reporting_CoR Adjustment" xfId="696"/>
    <cellStyle name="0_a" xfId="697"/>
    <cellStyle name="0_AfA_Aufriß für Entwicklungskosten_S1_DS_FC12" xfId="698"/>
    <cellStyle name="0_AfA_Aufriß für Entwicklungskosten_S1_DS_FC12_CoR Adjustment" xfId="699"/>
    <cellStyle name="0_CoR Adjustment" xfId="700"/>
    <cellStyle name="0_GuV" xfId="701"/>
    <cellStyle name="0_JR Umstellung Entwicklungskosten (2)" xfId="702"/>
    <cellStyle name="0_JR Umstellung Entwicklungskosten (2)_CoR Adjustment" xfId="703"/>
    <cellStyle name="0_JR Umstellung Entwicklungskosten (3)" xfId="704"/>
    <cellStyle name="0_JR Umstellung Entwicklungskosten (3)_CoR Adjustment" xfId="705"/>
    <cellStyle name="0_JR Umstellung Vertriebskosten" xfId="706"/>
    <cellStyle name="0_JR Umstellung Vertriebskosten_CoR Adjustment" xfId="707"/>
    <cellStyle name="0_JR Umstellung Verwaltungskosten" xfId="708"/>
    <cellStyle name="0_JR Umstellung Verwaltungskosten_CoR Adjustment" xfId="709"/>
    <cellStyle name="0_JR Umstellung_Produktion" xfId="710"/>
    <cellStyle name="0_JR Umstellung_Produktion_CoR Adjustment" xfId="711"/>
    <cellStyle name="0_JR Umstellung_SBEA" xfId="712"/>
    <cellStyle name="0_JR Umstellung_SBEA_CoR Adjustment" xfId="713"/>
    <cellStyle name="0_KAMML_95" xfId="714"/>
    <cellStyle name="0_KAMML_95_0305 _Business Case Feasibilitysutdy" xfId="715"/>
    <cellStyle name="0_KAMML_95_1series Cou+Con" xfId="716"/>
    <cellStyle name="0_KAMML_95_20090202 - Diff. Val. Zielvorschlag 09-20 vs. Ziel-LUP 10-21 nach Mix" xfId="717"/>
    <cellStyle name="0_KAMML_95_20090202 - Diff. Val. Zielvorschlag 09-20 vs. Ziel-LUP 10-21 nach Mix_V5-JP Price Planning E92 170209 JP input (kling san)" xfId="718"/>
    <cellStyle name="0_KAMML_95_20090202 - Pivot Ziel-LUP 10-21 FS 31.12. nach Mix-Überplanung" xfId="719"/>
    <cellStyle name="0_KAMML_95_20090202 - Pivot Ziel-LUP 10-21 FS 31.12. nach Mix-Überplanung_V5-JP Price Planning E92 170209 JP input (kling san)" xfId="720"/>
    <cellStyle name="0_KAMML_95_3 series Cou+Con" xfId="721"/>
    <cellStyle name="0_KAMML_95_3 series Sed+Est" xfId="722"/>
    <cellStyle name="0_KAMML_95_5 series" xfId="723"/>
    <cellStyle name="0_KAMML_95_6 series" xfId="724"/>
    <cellStyle name="0_KAMML_95_7 series" xfId="725"/>
    <cellStyle name="0_KAMML_95_Fixkosten werke" xfId="726"/>
    <cellStyle name="0_KAMML_95_Fixkosten Werke LUP 04" xfId="727"/>
    <cellStyle name="0_KAMML_95_PAS" xfId="728"/>
    <cellStyle name="0_KAMML_95_V5-JP Price Planning E92 060209JPrevised" xfId="729"/>
    <cellStyle name="0_KAMML_95_V5-JP Price Planning E92 170209 JP input (kling san)" xfId="730"/>
    <cellStyle name="0_KAMML_95_WS Result" xfId="731"/>
    <cellStyle name="0_KAMML_95_X1" xfId="732"/>
    <cellStyle name="0_KAMML_95_X3" xfId="733"/>
    <cellStyle name="0_KAMML_95_X5" xfId="734"/>
    <cellStyle name="0_KAMML_95_X6" xfId="735"/>
    <cellStyle name="0_KAMML_95_Z4" xfId="736"/>
    <cellStyle name="0_Segment-Bericht Referenz-LUP 2007-2018 2 Lesung 250706" xfId="737"/>
    <cellStyle name="0_Segment-Bericht Referenz-LUP 2007-2018 2 Lesung 250706_CoR Adjustment" xfId="738"/>
    <cellStyle name="0_Segment-Bericht Referenz-LUP 2007-2018 Freeze 21-04-2006 zum A F Gespräch" xfId="739"/>
    <cellStyle name="0_Segment-Bericht Referenz-LUP 2007-2018 Freeze 21-04-2006 zum A F Gespräch_CoR Adjustment" xfId="740"/>
    <cellStyle name="0_SG-Prog." xfId="741"/>
    <cellStyle name="0_Von FC-13 JR Umstellung Deckungsbeitrag (2)" xfId="742"/>
    <cellStyle name="0_Von FC-13 JR Umstellung Deckungsbeitrag (2)_CoR Adjustment" xfId="743"/>
    <cellStyle name="000 PN" xfId="744"/>
    <cellStyle name="10" xfId="745"/>
    <cellStyle name="12" xfId="746"/>
    <cellStyle name="14" xfId="747"/>
    <cellStyle name="20% - Accent1 2" xfId="748"/>
    <cellStyle name="20% - Accent1 3" xfId="749"/>
    <cellStyle name="20% - Accent1 4" xfId="750"/>
    <cellStyle name="20% - Accent1 5" xfId="751"/>
    <cellStyle name="20% - Accent1 6" xfId="752"/>
    <cellStyle name="20% - Accent1 8" xfId="753"/>
    <cellStyle name="20% - Accent2 2" xfId="754"/>
    <cellStyle name="20% - Accent2 3" xfId="755"/>
    <cellStyle name="20% - Accent2 4" xfId="756"/>
    <cellStyle name="20% - Accent2 5" xfId="757"/>
    <cellStyle name="20% - Accent2 6" xfId="758"/>
    <cellStyle name="20% - Accent2 8" xfId="759"/>
    <cellStyle name="20% - Accent3 2" xfId="760"/>
    <cellStyle name="20% - Accent3 3" xfId="761"/>
    <cellStyle name="20% - Accent3 4" xfId="762"/>
    <cellStyle name="20% - Accent3 5" xfId="763"/>
    <cellStyle name="20% - Accent3 6" xfId="764"/>
    <cellStyle name="20% - Accent3 8" xfId="765"/>
    <cellStyle name="20% - Accent4 2" xfId="766"/>
    <cellStyle name="20% - Accent4 3" xfId="767"/>
    <cellStyle name="20% - Accent4 4" xfId="768"/>
    <cellStyle name="20% - Accent4 5" xfId="769"/>
    <cellStyle name="20% - Accent4 6" xfId="770"/>
    <cellStyle name="20% - Accent4 8" xfId="771"/>
    <cellStyle name="20% - Accent5 2" xfId="772"/>
    <cellStyle name="20% - Accent5 3" xfId="773"/>
    <cellStyle name="20% - Accent5 4" xfId="774"/>
    <cellStyle name="20% - Accent5 5" xfId="775"/>
    <cellStyle name="20% - Accent5 6" xfId="776"/>
    <cellStyle name="20% - Accent5 8" xfId="777"/>
    <cellStyle name="20% - Accent6 2" xfId="778"/>
    <cellStyle name="20% - Accent6 3" xfId="779"/>
    <cellStyle name="20% - Accent6 4" xfId="780"/>
    <cellStyle name="20% - Accent6 5" xfId="781"/>
    <cellStyle name="20% - Accent6 6" xfId="782"/>
    <cellStyle name="20% - Accent6 8" xfId="783"/>
    <cellStyle name="20% - Akzent1" xfId="784"/>
    <cellStyle name="20% - Akzent2" xfId="785"/>
    <cellStyle name="20% - Akzent3" xfId="786"/>
    <cellStyle name="20% - Akzent4" xfId="787"/>
    <cellStyle name="20% - Akzent5" xfId="788"/>
    <cellStyle name="20% - Akzent6" xfId="789"/>
    <cellStyle name="20% - Colore 1" xfId="790"/>
    <cellStyle name="20% - Colore 2" xfId="791"/>
    <cellStyle name="20% - Colore 3" xfId="792"/>
    <cellStyle name="20% - Colore 4" xfId="793"/>
    <cellStyle name="20% - Colore 5" xfId="794"/>
    <cellStyle name="20% - Colore 6" xfId="795"/>
    <cellStyle name="20% - アクセント 1" xfId="796"/>
    <cellStyle name="20% - アクセント 2" xfId="797"/>
    <cellStyle name="20% - アクセント 3" xfId="798"/>
    <cellStyle name="20% - アクセント 4" xfId="799"/>
    <cellStyle name="20% - アクセント 5" xfId="800"/>
    <cellStyle name="20% - アクセント 6" xfId="801"/>
    <cellStyle name="20% - 强调文字颜色 1" xfId="802"/>
    <cellStyle name="20% - 强调文字颜色 2" xfId="803"/>
    <cellStyle name="20% - 强调文字颜色 3" xfId="804"/>
    <cellStyle name="20% - 强调文字颜色 4" xfId="805"/>
    <cellStyle name="20% - 强调文字颜色 5" xfId="806"/>
    <cellStyle name="20% - 强调文字颜色 6" xfId="807"/>
    <cellStyle name="2-stellig" xfId="808"/>
    <cellStyle name="2-stellig DM" xfId="809"/>
    <cellStyle name="2-stellig_0305 _Business Case Feasibilitysutdy" xfId="810"/>
    <cellStyle name="3mitP" xfId="811"/>
    <cellStyle name="3-stellig" xfId="812"/>
    <cellStyle name="40% - Accent1 2" xfId="813"/>
    <cellStyle name="40% - Accent1 3" xfId="814"/>
    <cellStyle name="40% - Accent1 4" xfId="815"/>
    <cellStyle name="40% - Accent1 5" xfId="816"/>
    <cellStyle name="40% - Accent1 6" xfId="817"/>
    <cellStyle name="40% - Accent1 8" xfId="818"/>
    <cellStyle name="40% - Accent2 2" xfId="819"/>
    <cellStyle name="40% - Accent2 3" xfId="820"/>
    <cellStyle name="40% - Accent2 4" xfId="821"/>
    <cellStyle name="40% - Accent2 5" xfId="822"/>
    <cellStyle name="40% - Accent2 6" xfId="823"/>
    <cellStyle name="40% - Accent2 8" xfId="824"/>
    <cellStyle name="40% - Accent3 2" xfId="825"/>
    <cellStyle name="40% - Accent3 3" xfId="826"/>
    <cellStyle name="40% - Accent3 4" xfId="827"/>
    <cellStyle name="40% - Accent3 5" xfId="828"/>
    <cellStyle name="40% - Accent3 6" xfId="829"/>
    <cellStyle name="40% - Accent3 8" xfId="830"/>
    <cellStyle name="40% - Accent4 2" xfId="831"/>
    <cellStyle name="40% - Accent4 3" xfId="832"/>
    <cellStyle name="40% - Accent4 4" xfId="833"/>
    <cellStyle name="40% - Accent4 5" xfId="834"/>
    <cellStyle name="40% - Accent4 6" xfId="835"/>
    <cellStyle name="40% - Accent4 8" xfId="836"/>
    <cellStyle name="40% - Accent5 2" xfId="837"/>
    <cellStyle name="40% - Accent5 3" xfId="838"/>
    <cellStyle name="40% - Accent5 4" xfId="839"/>
    <cellStyle name="40% - Accent5 5" xfId="840"/>
    <cellStyle name="40% - Accent5 6" xfId="841"/>
    <cellStyle name="40% - Accent5 8" xfId="842"/>
    <cellStyle name="40% - Accent6 2" xfId="843"/>
    <cellStyle name="40% - Accent6 3" xfId="844"/>
    <cellStyle name="40% - Accent6 4" xfId="845"/>
    <cellStyle name="40% - Accent6 5" xfId="846"/>
    <cellStyle name="40% - Accent6 6" xfId="847"/>
    <cellStyle name="40% - Accent6 8" xfId="848"/>
    <cellStyle name="40% - Akzent1" xfId="849"/>
    <cellStyle name="40% - Akzent2" xfId="850"/>
    <cellStyle name="40% - Akzent3" xfId="851"/>
    <cellStyle name="40% - Akzent4" xfId="852"/>
    <cellStyle name="40% - Akzent5" xfId="853"/>
    <cellStyle name="40% - Akzent6" xfId="854"/>
    <cellStyle name="40% - Colore 1" xfId="855"/>
    <cellStyle name="40% - Colore 2" xfId="856"/>
    <cellStyle name="40% - Colore 3" xfId="857"/>
    <cellStyle name="40% - Colore 4" xfId="858"/>
    <cellStyle name="40% - Colore 5" xfId="859"/>
    <cellStyle name="40% - Colore 6" xfId="860"/>
    <cellStyle name="40% - アクセント 1" xfId="861"/>
    <cellStyle name="40% - アクセント 2" xfId="862"/>
    <cellStyle name="40% - アクセント 3" xfId="863"/>
    <cellStyle name="40% - アクセント 4" xfId="864"/>
    <cellStyle name="40% - アクセント 5" xfId="865"/>
    <cellStyle name="40% - アクセント 6" xfId="866"/>
    <cellStyle name="40% - 强调文字颜色 1" xfId="867"/>
    <cellStyle name="40% - 强调文字颜色 2" xfId="868"/>
    <cellStyle name="40% - 强调文字颜色 3" xfId="869"/>
    <cellStyle name="40% - 强调文字颜色 4" xfId="870"/>
    <cellStyle name="40% - 强调文字颜色 5" xfId="871"/>
    <cellStyle name="40% - 强调文字颜色 6" xfId="872"/>
    <cellStyle name="60% - Accent1 2" xfId="873"/>
    <cellStyle name="60% - Accent1 3" xfId="874"/>
    <cellStyle name="60% - Accent1 4" xfId="875"/>
    <cellStyle name="60% - Accent1 5" xfId="876"/>
    <cellStyle name="60% - Accent1 6" xfId="877"/>
    <cellStyle name="60% - Accent1 8" xfId="878"/>
    <cellStyle name="60% - Accent2 2" xfId="879"/>
    <cellStyle name="60% - Accent2 3" xfId="880"/>
    <cellStyle name="60% - Accent2 4" xfId="881"/>
    <cellStyle name="60% - Accent2 5" xfId="882"/>
    <cellStyle name="60% - Accent2 6" xfId="883"/>
    <cellStyle name="60% - Accent2 8" xfId="884"/>
    <cellStyle name="60% - Accent3 2" xfId="885"/>
    <cellStyle name="60% - Accent3 3" xfId="886"/>
    <cellStyle name="60% - Accent3 4" xfId="887"/>
    <cellStyle name="60% - Accent3 5" xfId="888"/>
    <cellStyle name="60% - Accent3 6" xfId="889"/>
    <cellStyle name="60% - Accent3 8" xfId="890"/>
    <cellStyle name="60% - Accent4 2" xfId="891"/>
    <cellStyle name="60% - Accent4 3" xfId="892"/>
    <cellStyle name="60% - Accent4 4" xfId="893"/>
    <cellStyle name="60% - Accent4 5" xfId="894"/>
    <cellStyle name="60% - Accent4 6" xfId="895"/>
    <cellStyle name="60% - Accent4 8" xfId="896"/>
    <cellStyle name="60% - Accent5 2" xfId="897"/>
    <cellStyle name="60% - Accent5 3" xfId="898"/>
    <cellStyle name="60% - Accent5 4" xfId="899"/>
    <cellStyle name="60% - Accent5 5" xfId="900"/>
    <cellStyle name="60% - Accent5 6" xfId="901"/>
    <cellStyle name="60% - Accent5 8" xfId="902"/>
    <cellStyle name="60% - Accent6 2" xfId="903"/>
    <cellStyle name="60% - Accent6 3" xfId="904"/>
    <cellStyle name="60% - Accent6 4" xfId="905"/>
    <cellStyle name="60% - Accent6 5" xfId="906"/>
    <cellStyle name="60% - Accent6 6" xfId="907"/>
    <cellStyle name="60% - Accent6 8" xfId="908"/>
    <cellStyle name="60% - Akzent1" xfId="909"/>
    <cellStyle name="60% - Akzent2" xfId="910"/>
    <cellStyle name="60% - Akzent3" xfId="911"/>
    <cellStyle name="60% - Akzent4" xfId="912"/>
    <cellStyle name="60% - Akzent5" xfId="913"/>
    <cellStyle name="60% - Akzent6" xfId="914"/>
    <cellStyle name="60% - Colore 1" xfId="915"/>
    <cellStyle name="60% - Colore 2" xfId="916"/>
    <cellStyle name="60% - Colore 3" xfId="917"/>
    <cellStyle name="60% - Colore 4" xfId="918"/>
    <cellStyle name="60% - Colore 5" xfId="919"/>
    <cellStyle name="60% - Colore 6" xfId="920"/>
    <cellStyle name="60% - アクセント 1" xfId="921"/>
    <cellStyle name="60% - アクセント 2" xfId="922"/>
    <cellStyle name="60% - アクセント 3" xfId="923"/>
    <cellStyle name="60% - アクセント 4" xfId="924"/>
    <cellStyle name="60% - アクセント 5" xfId="925"/>
    <cellStyle name="60% - アクセント 6" xfId="926"/>
    <cellStyle name="60% - 强调文字颜色 1" xfId="927"/>
    <cellStyle name="60% - 强调文字颜色 2" xfId="928"/>
    <cellStyle name="60% - 强调文字颜色 3" xfId="929"/>
    <cellStyle name="60% - 强调文字颜色 4" xfId="930"/>
    <cellStyle name="60% - 强调文字颜色 5" xfId="931"/>
    <cellStyle name="60% - 强调文字颜色 6" xfId="932"/>
    <cellStyle name="600 PN" xfId="933"/>
    <cellStyle name="6mitP" xfId="934"/>
    <cellStyle name="700 PN" xfId="935"/>
    <cellStyle name="9mitP" xfId="936"/>
    <cellStyle name="ac" xfId="937"/>
    <cellStyle name="Accent1 2" xfId="938"/>
    <cellStyle name="Accent1 3" xfId="939"/>
    <cellStyle name="Accent1 4" xfId="940"/>
    <cellStyle name="Accent1 5" xfId="941"/>
    <cellStyle name="Accent1 6" xfId="942"/>
    <cellStyle name="Accent1 7" xfId="943"/>
    <cellStyle name="Accent2 2" xfId="944"/>
    <cellStyle name="Accent2 3" xfId="945"/>
    <cellStyle name="Accent2 4" xfId="946"/>
    <cellStyle name="Accent2 5" xfId="947"/>
    <cellStyle name="Accent2 6" xfId="948"/>
    <cellStyle name="Accent2 7" xfId="949"/>
    <cellStyle name="Accent3 2" xfId="950"/>
    <cellStyle name="Accent3 3" xfId="951"/>
    <cellStyle name="Accent3 4" xfId="952"/>
    <cellStyle name="Accent3 5" xfId="953"/>
    <cellStyle name="Accent3 6" xfId="954"/>
    <cellStyle name="Accent3 7" xfId="955"/>
    <cellStyle name="Accent4 2" xfId="956"/>
    <cellStyle name="Accent4 3" xfId="957"/>
    <cellStyle name="Accent4 4" xfId="958"/>
    <cellStyle name="Accent4 5" xfId="959"/>
    <cellStyle name="Accent4 6" xfId="960"/>
    <cellStyle name="Accent4 7" xfId="961"/>
    <cellStyle name="Accent5 2" xfId="962"/>
    <cellStyle name="Accent5 3" xfId="963"/>
    <cellStyle name="Accent5 4" xfId="964"/>
    <cellStyle name="Accent5 5" xfId="965"/>
    <cellStyle name="Accent5 6" xfId="966"/>
    <cellStyle name="Accent5 7" xfId="967"/>
    <cellStyle name="Accent6 2" xfId="968"/>
    <cellStyle name="Accent6 3" xfId="969"/>
    <cellStyle name="Accent6 4" xfId="970"/>
    <cellStyle name="Accent6 5" xfId="971"/>
    <cellStyle name="Accent6 6" xfId="972"/>
    <cellStyle name="Accent6 7" xfId="973"/>
    <cellStyle name="Arial 08" xfId="974"/>
    <cellStyle name="Arial 10" xfId="975"/>
    <cellStyle name="Arial 12" xfId="976"/>
    <cellStyle name="Arial 14" xfId="977"/>
    <cellStyle name="Arial 16" xfId="978"/>
    <cellStyle name="Bad 2" xfId="979"/>
    <cellStyle name="Bad 3" xfId="980"/>
    <cellStyle name="Bad 4" xfId="981"/>
    <cellStyle name="Bad 5" xfId="982"/>
    <cellStyle name="Bad 6" xfId="983"/>
    <cellStyle name="Bad 8" xfId="984"/>
    <cellStyle name="Besuchter Hyperlink" xfId="985"/>
    <cellStyle name="Besuchter Hyperlink 2" xfId="986"/>
    <cellStyle name="BMW Zahl" xfId="987"/>
    <cellStyle name="Brian Header" xfId="988"/>
    <cellStyle name="Brian Header 1" xfId="989"/>
    <cellStyle name="Brian Header 2" xfId="990"/>
    <cellStyle name="Brian Header_20090202 - Diff. Val. Zielvorschlag 09-20 vs. Ziel-LUP 10-21 nach Mix" xfId="991"/>
    <cellStyle name="Brian Normal" xfId="992"/>
    <cellStyle name="BuiltOpt_Content" xfId="993"/>
    <cellStyle name="BuiltOption_Co" xfId="994"/>
    <cellStyle name="Ç¥ÁØ_¸Å°¢Ã³¸®ÇöÈ²" xfId="995"/>
    <cellStyle name="Calc Currency (0)" xfId="996"/>
    <cellStyle name="Calc Currency (2)" xfId="997"/>
    <cellStyle name="Calc Percent (0)" xfId="998"/>
    <cellStyle name="Calc Percent (1)" xfId="999"/>
    <cellStyle name="Calc Percent (2)" xfId="1000"/>
    <cellStyle name="Calc Units (0)" xfId="1001"/>
    <cellStyle name="Calc Units (1)" xfId="1002"/>
    <cellStyle name="Calc Units (2)" xfId="1003"/>
    <cellStyle name="Calcolo" xfId="1004"/>
    <cellStyle name="Calculation 2" xfId="1005"/>
    <cellStyle name="Calculation 3" xfId="1006"/>
    <cellStyle name="Calculation 4" xfId="1007"/>
    <cellStyle name="Calculation 5" xfId="1008"/>
    <cellStyle name="Calculation 6" xfId="1009"/>
    <cellStyle name="Calculation 7" xfId="1010"/>
    <cellStyle name="Cella collegata" xfId="1011"/>
    <cellStyle name="Cella da controllare" xfId="1012"/>
    <cellStyle name="Check Cell 2" xfId="1013"/>
    <cellStyle name="Check Cell 3" xfId="1014"/>
    <cellStyle name="Check Cell 4" xfId="1015"/>
    <cellStyle name="Check Cell 5" xfId="1016"/>
    <cellStyle name="Check Cell 6" xfId="1017"/>
    <cellStyle name="Check Cell 8" xfId="1018"/>
    <cellStyle name="Collegamento ipertestuale_SCHEDA_STABILIMENTO_2002_VUOTA" xfId="1019"/>
    <cellStyle name="Colore 1" xfId="1020"/>
    <cellStyle name="Colore 2" xfId="1021"/>
    <cellStyle name="Colore 3" xfId="1022"/>
    <cellStyle name="Colore 4" xfId="1023"/>
    <cellStyle name="Colore 5" xfId="1024"/>
    <cellStyle name="Colore 6" xfId="1025"/>
    <cellStyle name="CombinedVol_Da" xfId="1026"/>
    <cellStyle name="Comma" xfId="1027" builtinId="3"/>
    <cellStyle name="Comma  - Style1" xfId="1028"/>
    <cellStyle name="Comma  - Style2" xfId="1029"/>
    <cellStyle name="Comma  - Style3" xfId="1030"/>
    <cellStyle name="Comma  - Style4" xfId="1031"/>
    <cellStyle name="Comma  - Style5" xfId="1032"/>
    <cellStyle name="Comma  - Style6" xfId="1033"/>
    <cellStyle name="Comma  - Style7" xfId="1034"/>
    <cellStyle name="Comma  - Style8" xfId="1035"/>
    <cellStyle name="Comma [00]" xfId="1036"/>
    <cellStyle name="Comma [000.0]" xfId="1037"/>
    <cellStyle name="Comma 2" xfId="1038"/>
    <cellStyle name="Comma 2 2" xfId="1039"/>
    <cellStyle name="Comma 2 3" xfId="1040"/>
    <cellStyle name="Comma 2 4" xfId="1041"/>
    <cellStyle name="Comma 2 5" xfId="1042"/>
    <cellStyle name="Comma 2 6" xfId="1043"/>
    <cellStyle name="Comma 2 7" xfId="1044"/>
    <cellStyle name="Comma 3" xfId="1045"/>
    <cellStyle name="Comma 3 2" xfId="1046"/>
    <cellStyle name="Comma 3 2 2" xfId="1047"/>
    <cellStyle name="Comma 4" xfId="1048"/>
    <cellStyle name="Comma 4 2" xfId="1049"/>
    <cellStyle name="Comma 5" xfId="1050"/>
    <cellStyle name="Comma 6" xfId="1051"/>
    <cellStyle name="Comma 7" xfId="1052"/>
    <cellStyle name="Comma 7 2" xfId="1053"/>
    <cellStyle name="Comma 8" xfId="1054"/>
    <cellStyle name="Comma 9" xfId="1055"/>
    <cellStyle name="Currency" xfId="1056" builtinId="4"/>
    <cellStyle name="Currency [00]" xfId="1057"/>
    <cellStyle name="Currency 2" xfId="1058"/>
    <cellStyle name="Currency 2 2" xfId="1059"/>
    <cellStyle name="Currency 2 2 2" xfId="1060"/>
    <cellStyle name="Currency 2 2 2 2" xfId="1061"/>
    <cellStyle name="Currency 2 2 3" xfId="1062"/>
    <cellStyle name="Currency 3" xfId="1063"/>
    <cellStyle name="Currency 3 2" xfId="1064"/>
    <cellStyle name="Currency 4" xfId="1065"/>
    <cellStyle name="Currency 4 2" xfId="1066"/>
    <cellStyle name="custom" xfId="1067"/>
    <cellStyle name="Date" xfId="1068"/>
    <cellStyle name="Date Short" xfId="1069"/>
    <cellStyle name="Date_1series Cou+Con" xfId="1070"/>
    <cellStyle name="Dezimal [0]" xfId="1071"/>
    <cellStyle name="Dezimal 2" xfId="1072"/>
    <cellStyle name="Dezimal 2 2" xfId="1073"/>
    <cellStyle name="Dezimal 2 2 2" xfId="1074"/>
    <cellStyle name="Dezimal 2 3" xfId="1075"/>
    <cellStyle name="Dezimal 2 4" xfId="1076"/>
    <cellStyle name="Dezimal 2 5" xfId="1077"/>
    <cellStyle name="Dezimal 2 6" xfId="1078"/>
    <cellStyle name="Dezimal 2 7" xfId="1079"/>
    <cellStyle name="Dezimal 3" xfId="1080"/>
    <cellStyle name="Dezimal 3 2" xfId="1081"/>
    <cellStyle name="Dezimal 3 3" xfId="1082"/>
    <cellStyle name="Dezimal 4" xfId="1083"/>
    <cellStyle name="Dezimal 4 2" xfId="1084"/>
    <cellStyle name="Dezimal 5" xfId="1085"/>
    <cellStyle name="Dezimal_323iA CBU" xfId="1086"/>
    <cellStyle name="Edited_Data" xfId="1087"/>
    <cellStyle name="Einheiten" xfId="1088"/>
    <cellStyle name="Enter Currency (0)" xfId="1089"/>
    <cellStyle name="Enter Currency (2)" xfId="1090"/>
    <cellStyle name="Enter Units (0)" xfId="1091"/>
    <cellStyle name="Enter Units (1)" xfId="1092"/>
    <cellStyle name="Enter Units (2)" xfId="1093"/>
    <cellStyle name="Estimated_Data" xfId="1094"/>
    <cellStyle name="Euro" xfId="1095"/>
    <cellStyle name="Euro 2" xfId="1096"/>
    <cellStyle name="Euro 3" xfId="1097"/>
    <cellStyle name="Euro 4" xfId="1098"/>
    <cellStyle name="Euro 5" xfId="1099"/>
    <cellStyle name="Euro 6" xfId="1100"/>
    <cellStyle name="Euro 7" xfId="1101"/>
    <cellStyle name="Euro 8" xfId="1102"/>
    <cellStyle name="Explanatory Text 2" xfId="1103"/>
    <cellStyle name="Explanatory Text 3" xfId="1104"/>
    <cellStyle name="Explanatory Text 4" xfId="1105"/>
    <cellStyle name="Explanatory Text 5" xfId="1106"/>
    <cellStyle name="Explanatory Text 6" xfId="1107"/>
    <cellStyle name="Explanatory Text 7" xfId="1108"/>
    <cellStyle name="F2" xfId="1109"/>
    <cellStyle name="F2 2" xfId="1110"/>
    <cellStyle name="F2 3" xfId="1111"/>
    <cellStyle name="F2 4" xfId="1112"/>
    <cellStyle name="F2 5" xfId="1113"/>
    <cellStyle name="F2 6" xfId="1114"/>
    <cellStyle name="F2 7" xfId="1115"/>
    <cellStyle name="F3" xfId="1116"/>
    <cellStyle name="F4" xfId="1117"/>
    <cellStyle name="F4 2" xfId="1118"/>
    <cellStyle name="F4 3" xfId="1119"/>
    <cellStyle name="F4 4" xfId="1120"/>
    <cellStyle name="F4 5" xfId="1121"/>
    <cellStyle name="F4 6" xfId="1122"/>
    <cellStyle name="F4 7" xfId="1123"/>
    <cellStyle name="F5" xfId="1124"/>
    <cellStyle name="F6" xfId="1125"/>
    <cellStyle name="F7" xfId="1126"/>
    <cellStyle name="F8" xfId="1127"/>
    <cellStyle name="Forecast_Data" xfId="1128"/>
    <cellStyle name="Ganzzahl" xfId="1129"/>
    <cellStyle name="Good 2" xfId="1130"/>
    <cellStyle name="Good 3" xfId="1131"/>
    <cellStyle name="Good 4" xfId="1132"/>
    <cellStyle name="Good 5" xfId="1133"/>
    <cellStyle name="Good 6" xfId="1134"/>
    <cellStyle name="Good 8" xfId="1135"/>
    <cellStyle name="Gr" xfId="1136"/>
    <cellStyle name="Grey" xfId="1137"/>
    <cellStyle name="Grey 2" xfId="1138"/>
    <cellStyle name="Grey 3" xfId="1139"/>
    <cellStyle name="Grey 4" xfId="1140"/>
    <cellStyle name="Grey 5" xfId="1141"/>
    <cellStyle name="Grey 6" xfId="1142"/>
    <cellStyle name="Grey 7" xfId="1143"/>
    <cellStyle name="Gut" xfId="1144"/>
    <cellStyle name="Header1" xfId="1145"/>
    <cellStyle name="Header2" xfId="1146"/>
    <cellStyle name="Heading 1 2" xfId="1147"/>
    <cellStyle name="Heading 1 3" xfId="1148"/>
    <cellStyle name="Heading 1 4" xfId="1149"/>
    <cellStyle name="Heading 1 5" xfId="1150"/>
    <cellStyle name="Heading 1 6" xfId="1151"/>
    <cellStyle name="Heading 1 8" xfId="1152"/>
    <cellStyle name="Heading 2 2" xfId="1153"/>
    <cellStyle name="Heading 2 3" xfId="1154"/>
    <cellStyle name="Heading 2 4" xfId="1155"/>
    <cellStyle name="Heading 2 5" xfId="1156"/>
    <cellStyle name="Heading 2 6" xfId="1157"/>
    <cellStyle name="Heading 2 8" xfId="1158"/>
    <cellStyle name="Heading 3 2" xfId="1159"/>
    <cellStyle name="Heading 3 3" xfId="1160"/>
    <cellStyle name="Heading 3 4" xfId="1161"/>
    <cellStyle name="Heading 3 5" xfId="1162"/>
    <cellStyle name="Heading 3 6" xfId="1163"/>
    <cellStyle name="Heading 3 8" xfId="1164"/>
    <cellStyle name="Heading 4 2" xfId="1165"/>
    <cellStyle name="Heading 4 3" xfId="1166"/>
    <cellStyle name="Heading 4 4" xfId="1167"/>
    <cellStyle name="Heading 4 5" xfId="1168"/>
    <cellStyle name="Heading 4 6" xfId="1169"/>
    <cellStyle name="Heading 4 8" xfId="1170"/>
    <cellStyle name="Helv" xfId="1171"/>
    <cellStyle name="Hyperlink 2" xfId="1172"/>
    <cellStyle name="Hyperlink 3" xfId="1173"/>
    <cellStyle name="Incentive_Added_Cont_Desc" xfId="1174"/>
    <cellStyle name="Input [yellow]" xfId="1175"/>
    <cellStyle name="Input [yellow] 2" xfId="1176"/>
    <cellStyle name="Input [yellow] 3" xfId="1177"/>
    <cellStyle name="Input [yellow] 4" xfId="1178"/>
    <cellStyle name="Input [yellow] 5" xfId="1179"/>
    <cellStyle name="Input [yellow] 6" xfId="1180"/>
    <cellStyle name="Input [yellow] 7" xfId="1181"/>
    <cellStyle name="Input 2" xfId="1182"/>
    <cellStyle name="Input 3" xfId="1183"/>
    <cellStyle name="Input 4" xfId="1184"/>
    <cellStyle name="Input 5" xfId="1185"/>
    <cellStyle name="Input 6" xfId="1186"/>
    <cellStyle name="Input 7" xfId="1187"/>
    <cellStyle name="Input 8" xfId="1188"/>
    <cellStyle name="Input Cell" xfId="1189"/>
    <cellStyle name="Item_Current" xfId="1190"/>
    <cellStyle name="KPMG Heading 1" xfId="1191"/>
    <cellStyle name="KPMG Heading 2" xfId="1192"/>
    <cellStyle name="KPMG Heading 3" xfId="1193"/>
    <cellStyle name="KPMG Heading 4" xfId="1194"/>
    <cellStyle name="KPMG Normal" xfId="1195"/>
    <cellStyle name="KPMG Normal Text" xfId="1196"/>
    <cellStyle name="Link Currency (0)" xfId="1197"/>
    <cellStyle name="Link Currency (2)" xfId="1198"/>
    <cellStyle name="Link Units (0)" xfId="1199"/>
    <cellStyle name="Link Units (1)" xfId="1200"/>
    <cellStyle name="Link Units (2)" xfId="1201"/>
    <cellStyle name="Linked Cell 2" xfId="1202"/>
    <cellStyle name="Linked Cell 3" xfId="1203"/>
    <cellStyle name="Linked Cell 4" xfId="1204"/>
    <cellStyle name="Linked Cell 5" xfId="1205"/>
    <cellStyle name="Linked Cell 6" xfId="1206"/>
    <cellStyle name="Linked Cell 8" xfId="1207"/>
    <cellStyle name="M: Mittel" xfId="1208"/>
    <cellStyle name="M: Ohne" xfId="1209"/>
    <cellStyle name="M: Schwach" xfId="1210"/>
    <cellStyle name="M: Stark" xfId="1211"/>
    <cellStyle name="Migliaia (0)_Cartel1" xfId="1212"/>
    <cellStyle name="Migliaia_HRE 2002 Stamping Definitivo senza formule_29_04_02" xfId="1213"/>
    <cellStyle name="Millares [0]_CostosVito-Viano00" xfId="1214"/>
    <cellStyle name="Millares 2" xfId="1215"/>
    <cellStyle name="Millares 2 2" xfId="1216"/>
    <cellStyle name="Millares 3" xfId="1217"/>
    <cellStyle name="Millares 4" xfId="1218"/>
    <cellStyle name="Millares_CostosVito-Viano00" xfId="1219"/>
    <cellStyle name="Milliers [0]_!!!GO" xfId="1220"/>
    <cellStyle name="Milliers_!!!GO" xfId="1221"/>
    <cellStyle name="Mit Vorzeichen" xfId="1222"/>
    <cellStyle name="Moeda [0]_Margins-Cars 01-10-02 Z4 PP" xfId="1223"/>
    <cellStyle name="Moeda_Margins-Cars 01-10-02 Z4 PP" xfId="1224"/>
    <cellStyle name="Moneda [0]_Calcu00 EU Trade Agreement 3.3%" xfId="1225"/>
    <cellStyle name="Moneda_Calcu00 EU Trade Agreement 3.3%" xfId="1226"/>
    <cellStyle name="Monétaire [0]_!!!GO" xfId="1227"/>
    <cellStyle name="Monetaire [0]_laroux" xfId="1228"/>
    <cellStyle name="Monétaire [0]_laroux" xfId="1229"/>
    <cellStyle name="Monetaire [0]_laroux_1" xfId="1230"/>
    <cellStyle name="Monétaire [0]_laroux_1" xfId="1231"/>
    <cellStyle name="Monetaire [0]_laroux_2" xfId="1232"/>
    <cellStyle name="Monétaire [0]_laroux_2" xfId="1233"/>
    <cellStyle name="Monétaire_!!!GO" xfId="1234"/>
    <cellStyle name="Monetaire_laroux" xfId="1235"/>
    <cellStyle name="Monétaire_laroux" xfId="1236"/>
    <cellStyle name="Monetaire_laroux_1" xfId="1237"/>
    <cellStyle name="Monétaire_laroux_1" xfId="1238"/>
    <cellStyle name="Monetaire_laroux_2" xfId="1239"/>
    <cellStyle name="Monétaire_laroux_2" xfId="1240"/>
    <cellStyle name="neu_1" xfId="1241"/>
    <cellStyle name="Neutral 2" xfId="1242"/>
    <cellStyle name="Neutral 3" xfId="1243"/>
    <cellStyle name="Neutral 4" xfId="1244"/>
    <cellStyle name="Neutrale" xfId="1245"/>
    <cellStyle name="Norm੎੎" xfId="1246"/>
    <cellStyle name="Normal" xfId="0" builtinId="0"/>
    <cellStyle name="Normal - Style1" xfId="1247"/>
    <cellStyle name="Normal 10" xfId="1248"/>
    <cellStyle name="Normal 11" xfId="1249"/>
    <cellStyle name="Normal 11 2" xfId="1250"/>
    <cellStyle name="Normal 11 2 2" xfId="1251"/>
    <cellStyle name="Normal 12" xfId="1252"/>
    <cellStyle name="Normal 12 2" xfId="1253"/>
    <cellStyle name="Normal 12 3" xfId="1254"/>
    <cellStyle name="Normal 13" xfId="1255"/>
    <cellStyle name="Normal 14" xfId="1256"/>
    <cellStyle name="Normal 14 2" xfId="1257"/>
    <cellStyle name="Normal 15" xfId="1258"/>
    <cellStyle name="Normal 16" xfId="1259"/>
    <cellStyle name="Normal 17" xfId="1260"/>
    <cellStyle name="Normal 18" xfId="1261"/>
    <cellStyle name="Normal 19" xfId="1262"/>
    <cellStyle name="Normal 2" xfId="1263"/>
    <cellStyle name="Normal 2 10" xfId="1264"/>
    <cellStyle name="Normal 2 11" xfId="1265"/>
    <cellStyle name="Normal 2 12" xfId="1266"/>
    <cellStyle name="Normal 2 13" xfId="1267"/>
    <cellStyle name="Normal 2 14" xfId="1268"/>
    <cellStyle name="Normal 2 15" xfId="1269"/>
    <cellStyle name="Normal 2 16" xfId="1270"/>
    <cellStyle name="Normal 2 17" xfId="1271"/>
    <cellStyle name="Normal 2 2" xfId="1272"/>
    <cellStyle name="Normal 2 2 2" xfId="1273"/>
    <cellStyle name="Normal 2 2 3" xfId="1274"/>
    <cellStyle name="Normal 2 2 4" xfId="1275"/>
    <cellStyle name="Normal 2 2 5" xfId="1276"/>
    <cellStyle name="Normal 2 2 6" xfId="1277"/>
    <cellStyle name="Normal 2 2 7" xfId="1278"/>
    <cellStyle name="Normal 2 2 8" xfId="1279"/>
    <cellStyle name="Normal 2 2 9" xfId="1280"/>
    <cellStyle name="Normal 2 3" xfId="1281"/>
    <cellStyle name="Normal 2 3 2" xfId="1282"/>
    <cellStyle name="Normal 2 3 3" xfId="1283"/>
    <cellStyle name="Normal 2 3 4" xfId="1284"/>
    <cellStyle name="Normal 2 3 5" xfId="1285"/>
    <cellStyle name="Normal 2 4" xfId="1286"/>
    <cellStyle name="Normal 2 4 2" xfId="1287"/>
    <cellStyle name="Normal 2 4 3" xfId="1288"/>
    <cellStyle name="Normal 2 5" xfId="1289"/>
    <cellStyle name="Normal 2 5 2" xfId="1290"/>
    <cellStyle name="Normal 2 6" xfId="1291"/>
    <cellStyle name="Normal 2 6 2" xfId="1292"/>
    <cellStyle name="Normal 2 7" xfId="1293"/>
    <cellStyle name="Normal 2 7 2" xfId="1294"/>
    <cellStyle name="Normal 2 8" xfId="1295"/>
    <cellStyle name="Normal 2 8 2" xfId="1296"/>
    <cellStyle name="Normal 2 9" xfId="1297"/>
    <cellStyle name="Normal 2 9 2" xfId="1298"/>
    <cellStyle name="Normal 20" xfId="1299"/>
    <cellStyle name="Normal 21" xfId="1300"/>
    <cellStyle name="Normal 22" xfId="1301"/>
    <cellStyle name="Normal 3" xfId="1302"/>
    <cellStyle name="Normal 3 2" xfId="1303"/>
    <cellStyle name="Normal 3 2 2" xfId="1304"/>
    <cellStyle name="Normal 3 3" xfId="1305"/>
    <cellStyle name="Normal 3 3 2" xfId="1306"/>
    <cellStyle name="Normal 3 4" xfId="1307"/>
    <cellStyle name="Normal 3 5" xfId="1308"/>
    <cellStyle name="Normal 3 6" xfId="1309"/>
    <cellStyle name="Normal 3 7" xfId="1310"/>
    <cellStyle name="Normal 3 8" xfId="1311"/>
    <cellStyle name="Normal 3 9" xfId="1312"/>
    <cellStyle name="Normal 4" xfId="1313"/>
    <cellStyle name="Normal 4 2" xfId="1314"/>
    <cellStyle name="Normal 4 3" xfId="1315"/>
    <cellStyle name="Normal 4 4" xfId="1316"/>
    <cellStyle name="Normal 4 5" xfId="1317"/>
    <cellStyle name="Normal 4 6" xfId="1318"/>
    <cellStyle name="Normal 4 7" xfId="1319"/>
    <cellStyle name="Normal 4 8" xfId="1320"/>
    <cellStyle name="Normal 4 9" xfId="1321"/>
    <cellStyle name="Normal 4 9 2" xfId="1322"/>
    <cellStyle name="Normal 5" xfId="1323"/>
    <cellStyle name="Normal 5 2" xfId="1324"/>
    <cellStyle name="Normal 5 3" xfId="1325"/>
    <cellStyle name="Normal 6" xfId="1326"/>
    <cellStyle name="Normal 6 2" xfId="1327"/>
    <cellStyle name="Normal 6 3" xfId="1328"/>
    <cellStyle name="Normal 7" xfId="1329"/>
    <cellStyle name="Normal 7 2" xfId="1330"/>
    <cellStyle name="Normal 7 3" xfId="1331"/>
    <cellStyle name="Normal 8" xfId="1332"/>
    <cellStyle name="Normal 8 2" xfId="1333"/>
    <cellStyle name="Normal 8 3" xfId="1334"/>
    <cellStyle name="Normal 8 3 2" xfId="1335"/>
    <cellStyle name="Normal 9" xfId="1336"/>
    <cellStyle name="Normal 9 2" xfId="1337"/>
    <cellStyle name="Normal 9 3" xfId="1338"/>
    <cellStyle name="Normal 9 3 2" xfId="1339"/>
    <cellStyle name="Normal 9 4" xfId="1340"/>
    <cellStyle name="Normal 9 4 2" xfId="1341"/>
    <cellStyle name="Normal 9 5" xfId="1342"/>
    <cellStyle name="Normale_HRE 2002 Stamping Definitivo senza formule_29_04_02" xfId="1343"/>
    <cellStyle name="Nota" xfId="1344"/>
    <cellStyle name="Note 2" xfId="1345"/>
    <cellStyle name="Note 3" xfId="1346"/>
    <cellStyle name="Note 4" xfId="1347"/>
    <cellStyle name="Note 5" xfId="1348"/>
    <cellStyle name="Note 6" xfId="1349"/>
    <cellStyle name="Note 8" xfId="1350"/>
    <cellStyle name="Notes" xfId="1351"/>
    <cellStyle name="Notiz" xfId="1352"/>
    <cellStyle name="Œ…‹æØ‚è [0.00]_Sheet1" xfId="1353"/>
    <cellStyle name="Œ…‹æØ‚è_Sheet1" xfId="1354"/>
    <cellStyle name="Option_Added_Cont_Desc" xfId="1355"/>
    <cellStyle name="Output 2" xfId="1356"/>
    <cellStyle name="Output 3" xfId="1357"/>
    <cellStyle name="Output 4" xfId="1358"/>
    <cellStyle name="Output 5" xfId="1359"/>
    <cellStyle name="Output 6" xfId="1360"/>
    <cellStyle name="Output 7" xfId="1361"/>
    <cellStyle name="Percent [0]" xfId="1362"/>
    <cellStyle name="Percent [00]" xfId="1363"/>
    <cellStyle name="Percent [2]" xfId="1364"/>
    <cellStyle name="Percent [2] 2" xfId="1365"/>
    <cellStyle name="Percent [2] 3" xfId="1366"/>
    <cellStyle name="Percent [2] 4" xfId="1367"/>
    <cellStyle name="Percent [2] 5" xfId="1368"/>
    <cellStyle name="Percent [2] 6" xfId="1369"/>
    <cellStyle name="Percent [2] 7" xfId="1370"/>
    <cellStyle name="Percent 10" xfId="1371"/>
    <cellStyle name="Percent 11" xfId="1372"/>
    <cellStyle name="Percent 11 2" xfId="1373"/>
    <cellStyle name="Percent 12" xfId="1374"/>
    <cellStyle name="Percent 12 2" xfId="1375"/>
    <cellStyle name="Percent 13" xfId="1376"/>
    <cellStyle name="Percent 14" xfId="1377"/>
    <cellStyle name="Percent 2" xfId="1378"/>
    <cellStyle name="Percent 2 2" xfId="1379"/>
    <cellStyle name="Percent 2 2 2" xfId="1380"/>
    <cellStyle name="Percent 2 2 3" xfId="1381"/>
    <cellStyle name="Percent 2 2 4" xfId="1382"/>
    <cellStyle name="Percent 2 2 5" xfId="1383"/>
    <cellStyle name="Percent 2 2 6" xfId="1384"/>
    <cellStyle name="Percent 2 2 7" xfId="1385"/>
    <cellStyle name="Percent 2 2 8" xfId="1386"/>
    <cellStyle name="Percent 2 3" xfId="1387"/>
    <cellStyle name="Percent 2 4" xfId="1388"/>
    <cellStyle name="Percent 2 5" xfId="1389"/>
    <cellStyle name="Percent 2 6" xfId="1390"/>
    <cellStyle name="Percent 2 7" xfId="1391"/>
    <cellStyle name="Percent 3" xfId="1392"/>
    <cellStyle name="Percent 4" xfId="1393"/>
    <cellStyle name="Percent 5" xfId="1394"/>
    <cellStyle name="Percent 6" xfId="1395"/>
    <cellStyle name="Percent 7" xfId="1396"/>
    <cellStyle name="Percent 8" xfId="1397"/>
    <cellStyle name="Percent 9" xfId="1398"/>
    <cellStyle name="Percent 9 2" xfId="1399"/>
    <cellStyle name="Plus/?inus 0_2006" xfId="1400"/>
    <cellStyle name="Plus/Minus 0" xfId="1401"/>
    <cellStyle name="Plus/ōinus 0_2006" xfId="1402"/>
    <cellStyle name="Porcentual 2" xfId="1403"/>
    <cellStyle name="Porcentual 2 2" xfId="1404"/>
    <cellStyle name="Porcentual 3" xfId="1405"/>
    <cellStyle name="Porcentual 4" xfId="1406"/>
    <cellStyle name="Preliminary_Da" xfId="1407"/>
    <cellStyle name="PrePop Currency (0)" xfId="1408"/>
    <cellStyle name="PrePop Currency (2)" xfId="1409"/>
    <cellStyle name="PrePop Units (0)" xfId="1410"/>
    <cellStyle name="PrePop Units (1)" xfId="1411"/>
    <cellStyle name="PrePop Units (2)" xfId="1412"/>
    <cellStyle name="Prices_Data" xfId="1413"/>
    <cellStyle name="Profil" xfId="1414"/>
    <cellStyle name="PROFIL CKD" xfId="1415"/>
    <cellStyle name="Profil_0309 price transition X models 10072008" xfId="1416"/>
    <cellStyle name="Prozent 2" xfId="1417"/>
    <cellStyle name="Prozent 2 2" xfId="1418"/>
    <cellStyle name="Prozent 2 2 2" xfId="1419"/>
    <cellStyle name="Prozent 2 2 3" xfId="1420"/>
    <cellStyle name="Prozent 2 3" xfId="1421"/>
    <cellStyle name="Prozent 2 4" xfId="1422"/>
    <cellStyle name="Prozent 2 5" xfId="1423"/>
    <cellStyle name="Prozent 2 6" xfId="1424"/>
    <cellStyle name="Prozent 2 7" xfId="1425"/>
    <cellStyle name="Prozent 2 7 2" xfId="1426"/>
    <cellStyle name="Prozent 3" xfId="1427"/>
    <cellStyle name="Prozent 4" xfId="1428"/>
    <cellStyle name="Prozent 4 2" xfId="1429"/>
    <cellStyle name="Prozent 5" xfId="1430"/>
    <cellStyle name="Prozent 5 2" xfId="1431"/>
    <cellStyle name="Prozent 6" xfId="1432"/>
    <cellStyle name="Prozent 6 2" xfId="1433"/>
    <cellStyle name="PSChar" xfId="1434"/>
    <cellStyle name="PSDate" xfId="1435"/>
    <cellStyle name="PSDec" xfId="1436"/>
    <cellStyle name="PSHeading" xfId="1437"/>
    <cellStyle name="PSInt" xfId="1438"/>
    <cellStyle name="PSSpacer" xfId="1439"/>
    <cellStyle name="Rand gesamt" xfId="1440"/>
    <cellStyle name="Rand links" xfId="1441"/>
    <cellStyle name="Rand oben" xfId="1442"/>
    <cellStyle name="Rand rechts" xfId="1443"/>
    <cellStyle name="Rand unten" xfId="1444"/>
    <cellStyle name="ReportHeader" xfId="1445"/>
    <cellStyle name="robs" xfId="1446"/>
    <cellStyle name="SAPBEXaggData" xfId="1447"/>
    <cellStyle name="SAPBEXaggData 2" xfId="1448"/>
    <cellStyle name="SAPBEXaggDataEmph" xfId="1449"/>
    <cellStyle name="SAPBEXaggDataEmph 2" xfId="1450"/>
    <cellStyle name="SAPBEXaggItem" xfId="1451"/>
    <cellStyle name="SAPBEXaggItem 2" xfId="1452"/>
    <cellStyle name="SAPBEXaggItemX" xfId="1453"/>
    <cellStyle name="SAPBEXaggItemX 2" xfId="1454"/>
    <cellStyle name="SAPBEXchaText" xfId="1455"/>
    <cellStyle name="SAPBEXchaText 2" xfId="1456"/>
    <cellStyle name="SAPBEXexcBad7" xfId="1457"/>
    <cellStyle name="SAPBEXexcBad7 2" xfId="1458"/>
    <cellStyle name="SAPBEXexcBad8" xfId="1459"/>
    <cellStyle name="SAPBEXexcBad8 2" xfId="1460"/>
    <cellStyle name="SAPBEXexcBad9" xfId="1461"/>
    <cellStyle name="SAPBEXexcBad9 2" xfId="1462"/>
    <cellStyle name="SAPBEXexcCritical4" xfId="1463"/>
    <cellStyle name="SAPBEXexcCritical4 2" xfId="1464"/>
    <cellStyle name="SAPBEXexcCritical5" xfId="1465"/>
    <cellStyle name="SAPBEXexcCritical5 2" xfId="1466"/>
    <cellStyle name="SAPBEXexcCritical6" xfId="1467"/>
    <cellStyle name="SAPBEXexcCritical6 2" xfId="1468"/>
    <cellStyle name="SAPBEXexcGood1" xfId="1469"/>
    <cellStyle name="SAPBEXexcGood1 2" xfId="1470"/>
    <cellStyle name="SAPBEXexcGood2" xfId="1471"/>
    <cellStyle name="SAPBEXexcGood2 2" xfId="1472"/>
    <cellStyle name="SAPBEXexcGood3" xfId="1473"/>
    <cellStyle name="SAPBEXexcGood3 2" xfId="1474"/>
    <cellStyle name="SAPBEXfilterDrill" xfId="1475"/>
    <cellStyle name="SAPBEXfilterDrill 2" xfId="1476"/>
    <cellStyle name="SAPBEXfilterItem" xfId="1477"/>
    <cellStyle name="SAPBEXfilterItem 2" xfId="1478"/>
    <cellStyle name="SAPBEXfilterText" xfId="1479"/>
    <cellStyle name="SAPBEXfilterText 2" xfId="1480"/>
    <cellStyle name="SAPBEXfilterText 3" xfId="1481"/>
    <cellStyle name="SAPBEXformats" xfId="1482"/>
    <cellStyle name="SAPBEXformats 2" xfId="1483"/>
    <cellStyle name="SAPBEXheaderItem" xfId="1484"/>
    <cellStyle name="SAPBEXheaderItem 2" xfId="1485"/>
    <cellStyle name="SAPBEXheaderItem 3" xfId="1486"/>
    <cellStyle name="SAPBEXheaderText" xfId="1487"/>
    <cellStyle name="SAPBEXheaderText 2" xfId="1488"/>
    <cellStyle name="SAPBEXHLevel0" xfId="1489"/>
    <cellStyle name="SAPBEXHLevel0 2" xfId="1490"/>
    <cellStyle name="SAPBEXHLevel0 3" xfId="1491"/>
    <cellStyle name="SAPBEXHLevel0 4" xfId="1492"/>
    <cellStyle name="SAPBEXHLevel0 5" xfId="1493"/>
    <cellStyle name="SAPBEXHLevel0 6" xfId="1494"/>
    <cellStyle name="SAPBEXHLevel0 7" xfId="1495"/>
    <cellStyle name="SAPBEXHLevel0X" xfId="1496"/>
    <cellStyle name="SAPBEXHLevel0X 2" xfId="1497"/>
    <cellStyle name="SAPBEXHLevel0X 3" xfId="1498"/>
    <cellStyle name="SAPBEXHLevel0X 4" xfId="1499"/>
    <cellStyle name="SAPBEXHLevel0X 5" xfId="1500"/>
    <cellStyle name="SAPBEXHLevel0X 6" xfId="1501"/>
    <cellStyle name="SAPBEXHLevel0X 7" xfId="1502"/>
    <cellStyle name="SAPBEXHLevel1" xfId="1503"/>
    <cellStyle name="SAPBEXHLevel1 2" xfId="1504"/>
    <cellStyle name="SAPBEXHLevel1 3" xfId="1505"/>
    <cellStyle name="SAPBEXHLevel1 4" xfId="1506"/>
    <cellStyle name="SAPBEXHLevel1 5" xfId="1507"/>
    <cellStyle name="SAPBEXHLevel1 6" xfId="1508"/>
    <cellStyle name="SAPBEXHLevel1 7" xfId="1509"/>
    <cellStyle name="SAPBEXHLevel1X" xfId="1510"/>
    <cellStyle name="SAPBEXHLevel1X 2" xfId="1511"/>
    <cellStyle name="SAPBEXHLevel1X 3" xfId="1512"/>
    <cellStyle name="SAPBEXHLevel1X 4" xfId="1513"/>
    <cellStyle name="SAPBEXHLevel1X 5" xfId="1514"/>
    <cellStyle name="SAPBEXHLevel1X 6" xfId="1515"/>
    <cellStyle name="SAPBEXHLevel1X 7" xfId="1516"/>
    <cellStyle name="SAPBEXHLevel2" xfId="1517"/>
    <cellStyle name="SAPBEXHLevel2 2" xfId="1518"/>
    <cellStyle name="SAPBEXHLevel2 3" xfId="1519"/>
    <cellStyle name="SAPBEXHLevel2 4" xfId="1520"/>
    <cellStyle name="SAPBEXHLevel2 5" xfId="1521"/>
    <cellStyle name="SAPBEXHLevel2 6" xfId="1522"/>
    <cellStyle name="SAPBEXHLevel2 7" xfId="1523"/>
    <cellStyle name="SAPBEXHLevel2X" xfId="1524"/>
    <cellStyle name="SAPBEXHLevel2X 2" xfId="1525"/>
    <cellStyle name="SAPBEXHLevel2X 3" xfId="1526"/>
    <cellStyle name="SAPBEXHLevel2X 4" xfId="1527"/>
    <cellStyle name="SAPBEXHLevel2X 5" xfId="1528"/>
    <cellStyle name="SAPBEXHLevel2X 6" xfId="1529"/>
    <cellStyle name="SAPBEXHLevel2X 7" xfId="1530"/>
    <cellStyle name="SAPBEXHLevel3" xfId="1531"/>
    <cellStyle name="SAPBEXHLevel3 2" xfId="1532"/>
    <cellStyle name="SAPBEXHLevel3 3" xfId="1533"/>
    <cellStyle name="SAPBEXHLevel3 4" xfId="1534"/>
    <cellStyle name="SAPBEXHLevel3 5" xfId="1535"/>
    <cellStyle name="SAPBEXHLevel3 6" xfId="1536"/>
    <cellStyle name="SAPBEXHLevel3 7" xfId="1537"/>
    <cellStyle name="SAPBEXHLevel3X" xfId="1538"/>
    <cellStyle name="SAPBEXHLevel3X 2" xfId="1539"/>
    <cellStyle name="SAPBEXHLevel3X 3" xfId="1540"/>
    <cellStyle name="SAPBEXHLevel3X 4" xfId="1541"/>
    <cellStyle name="SAPBEXHLevel3X 5" xfId="1542"/>
    <cellStyle name="SAPBEXHLevel3X 6" xfId="1543"/>
    <cellStyle name="SAPBEXHLevel3X 7" xfId="1544"/>
    <cellStyle name="SAPBEXresData" xfId="1545"/>
    <cellStyle name="SAPBEXresData 2" xfId="1546"/>
    <cellStyle name="SAPBEXresDataEmph" xfId="1547"/>
    <cellStyle name="SAPBEXresDataEmph 2" xfId="1548"/>
    <cellStyle name="SAPBEXresItem" xfId="1549"/>
    <cellStyle name="SAPBEXresItem 2" xfId="1550"/>
    <cellStyle name="SAPBEXresItemX" xfId="1551"/>
    <cellStyle name="SAPBEXresItemX 2" xfId="1552"/>
    <cellStyle name="SAPBEXstdData" xfId="1553"/>
    <cellStyle name="SAPBEXstdData 2" xfId="1554"/>
    <cellStyle name="SAPBEXstdDataEmph" xfId="1555"/>
    <cellStyle name="SAPBEXstdDataEmph 2" xfId="1556"/>
    <cellStyle name="SAPBEXstdItem" xfId="1557"/>
    <cellStyle name="SAPBEXstdItem 2" xfId="1558"/>
    <cellStyle name="SAPBEXstdItemX" xfId="1559"/>
    <cellStyle name="SAPBEXstdItemX 2" xfId="1560"/>
    <cellStyle name="SAPBEXtitle" xfId="1561"/>
    <cellStyle name="SAPBEXtitle 2" xfId="1562"/>
    <cellStyle name="SAPBEXundefined" xfId="1563"/>
    <cellStyle name="SAPBEXundefined 2" xfId="1564"/>
    <cellStyle name="SAPBEXundefined 3" xfId="1565"/>
    <cellStyle name="SAPBEXundefined 4" xfId="1566"/>
    <cellStyle name="SAPBEXundefined 5" xfId="1567"/>
    <cellStyle name="SAPBEXundefined 6" xfId="1568"/>
    <cellStyle name="SAPBEXundefined 7" xfId="1569"/>
    <cellStyle name="SAPError" xfId="1570"/>
    <cellStyle name="SAPKey" xfId="1571"/>
    <cellStyle name="SAPLocked" xfId="1572"/>
    <cellStyle name="SAPOutput" xfId="1573"/>
    <cellStyle name="SAPSpace" xfId="1574"/>
    <cellStyle name="SAPText" xfId="1575"/>
    <cellStyle name="SAPUnLocked" xfId="1576"/>
    <cellStyle name="Schlecht" xfId="1577"/>
    <cellStyle name="Schlecht 2" xfId="1578"/>
    <cellStyle name="Schraffiert" xfId="1579"/>
    <cellStyle name="sd" xfId="1580"/>
    <cellStyle name="SEM-BPS-data" xfId="1581"/>
    <cellStyle name="SEM-BPS-head" xfId="1582"/>
    <cellStyle name="SEM-BPS-headdata" xfId="1583"/>
    <cellStyle name="SEM-BPS-headkey" xfId="1584"/>
    <cellStyle name="SEM-BPS-input-on" xfId="1585"/>
    <cellStyle name="SEM-BPS-key" xfId="1586"/>
    <cellStyle name="SEM-BPS-sub1" xfId="1587"/>
    <cellStyle name="SEM-BPS-sub2" xfId="1588"/>
    <cellStyle name="SEM-BPS-total" xfId="1589"/>
    <cellStyle name="Separador de milhares [0]_Margins-Cars 01-10-02 Z4 PP" xfId="1590"/>
    <cellStyle name="Separador de milhares_Margins-Cars 01-10-02 Z4 PP" xfId="1591"/>
    <cellStyle name="Standard 10" xfId="1592"/>
    <cellStyle name="Standard 10 2" xfId="1593"/>
    <cellStyle name="Standard 11" xfId="1594"/>
    <cellStyle name="Standard 11 2" xfId="1595"/>
    <cellStyle name="Standard 12" xfId="1596"/>
    <cellStyle name="Standard 12 2" xfId="1597"/>
    <cellStyle name="Standard 13" xfId="1598"/>
    <cellStyle name="Standard 14" xfId="1599"/>
    <cellStyle name="Standard 15" xfId="1600"/>
    <cellStyle name="Standard 16" xfId="1601"/>
    <cellStyle name="Standard 17" xfId="1602"/>
    <cellStyle name="Standard 18" xfId="1603"/>
    <cellStyle name="Standard 19" xfId="1604"/>
    <cellStyle name="Standard 2" xfId="1605"/>
    <cellStyle name="Standard 2 10" xfId="1606"/>
    <cellStyle name="Standard 2 11" xfId="1607"/>
    <cellStyle name="Standard 2 12" xfId="1608"/>
    <cellStyle name="Standard 2 13" xfId="1609"/>
    <cellStyle name="Standard 2 13 2" xfId="1610"/>
    <cellStyle name="Standard 2 2" xfId="1611"/>
    <cellStyle name="Standard 2 2 2" xfId="1612"/>
    <cellStyle name="Standard 2 2 2 2" xfId="1613"/>
    <cellStyle name="Standard 2 2 3" xfId="1614"/>
    <cellStyle name="Standard 2 2 3 2" xfId="1615"/>
    <cellStyle name="Standard 2 2 4" xfId="1616"/>
    <cellStyle name="Standard 2 2 4 2" xfId="1617"/>
    <cellStyle name="Standard 2 3" xfId="1618"/>
    <cellStyle name="Standard 2 3 2" xfId="1619"/>
    <cellStyle name="Standard 2 3 2 2" xfId="1620"/>
    <cellStyle name="Standard 2 3 2 2 2" xfId="1621"/>
    <cellStyle name="Standard 2 3 2 3" xfId="1622"/>
    <cellStyle name="Standard 2 3 3" xfId="1623"/>
    <cellStyle name="Standard 2 3 3 2" xfId="1624"/>
    <cellStyle name="Standard 2 3 4" xfId="1625"/>
    <cellStyle name="Standard 2 3 4 2" xfId="1626"/>
    <cellStyle name="Standard 2 3 5" xfId="1627"/>
    <cellStyle name="Standard 2 3 5 2" xfId="1628"/>
    <cellStyle name="Standard 2 4" xfId="1629"/>
    <cellStyle name="Standard 2 4 2" xfId="1630"/>
    <cellStyle name="Standard 2 5" xfId="1631"/>
    <cellStyle name="Standard 2 6" xfId="1632"/>
    <cellStyle name="Standard 2 7" xfId="1633"/>
    <cellStyle name="Standard 2 8" xfId="1634"/>
    <cellStyle name="Standard 2 9" xfId="1635"/>
    <cellStyle name="Standard 3" xfId="1636"/>
    <cellStyle name="Standard 3 10" xfId="1637"/>
    <cellStyle name="Standard 3 10 2" xfId="1638"/>
    <cellStyle name="Standard 3 11" xfId="1639"/>
    <cellStyle name="Standard 3 11 2" xfId="1640"/>
    <cellStyle name="Standard 3 12" xfId="1641"/>
    <cellStyle name="Standard 3 12 2" xfId="1642"/>
    <cellStyle name="Standard 3 13" xfId="1643"/>
    <cellStyle name="Standard 3 13 2" xfId="1644"/>
    <cellStyle name="Standard 3 14" xfId="1645"/>
    <cellStyle name="Standard 3 14 2" xfId="1646"/>
    <cellStyle name="Standard 3 2" xfId="1647"/>
    <cellStyle name="Standard 3 2 10" xfId="1648"/>
    <cellStyle name="Standard 3 2 10 2" xfId="1649"/>
    <cellStyle name="Standard 3 2 11" xfId="1650"/>
    <cellStyle name="Standard 3 2 2" xfId="1651"/>
    <cellStyle name="Standard 3 2 2 2" xfId="1652"/>
    <cellStyle name="Standard 3 2 2 2 2" xfId="1653"/>
    <cellStyle name="Standard 3 2 2 2 2 2" xfId="1654"/>
    <cellStyle name="Standard 3 2 2 2 3" xfId="1655"/>
    <cellStyle name="Standard 3 2 2 3" xfId="1656"/>
    <cellStyle name="Standard 3 2 2 3 2" xfId="1657"/>
    <cellStyle name="Standard 3 2 2 3 2 2" xfId="1658"/>
    <cellStyle name="Standard 3 2 2 3 3" xfId="1659"/>
    <cellStyle name="Standard 3 2 2 4" xfId="1660"/>
    <cellStyle name="Standard 3 2 2 4 2" xfId="1661"/>
    <cellStyle name="Standard 3 2 2 5" xfId="1662"/>
    <cellStyle name="Standard 3 2 2 5 2" xfId="1663"/>
    <cellStyle name="Standard 3 2 2 6" xfId="1664"/>
    <cellStyle name="Standard 3 2 2 6 2" xfId="1665"/>
    <cellStyle name="Standard 3 2 2 7" xfId="1666"/>
    <cellStyle name="Standard 3 2 2 7 2" xfId="1667"/>
    <cellStyle name="Standard 3 2 2 8" xfId="1668"/>
    <cellStyle name="Standard 3 2 3" xfId="1669"/>
    <cellStyle name="Standard 3 2 3 2" xfId="1670"/>
    <cellStyle name="Standard 3 2 3 2 2" xfId="1671"/>
    <cellStyle name="Standard 3 2 3 3" xfId="1672"/>
    <cellStyle name="Standard 3 2 3 3 2" xfId="1673"/>
    <cellStyle name="Standard 3 2 3 4" xfId="1674"/>
    <cellStyle name="Standard 3 2 3 4 2" xfId="1675"/>
    <cellStyle name="Standard 3 2 3 5" xfId="1676"/>
    <cellStyle name="Standard 3 2 4" xfId="1677"/>
    <cellStyle name="Standard 3 2 4 2" xfId="1678"/>
    <cellStyle name="Standard 3 2 4 2 2" xfId="1679"/>
    <cellStyle name="Standard 3 2 4 3" xfId="1680"/>
    <cellStyle name="Standard 3 2 5" xfId="1681"/>
    <cellStyle name="Standard 3 2 5 2" xfId="1682"/>
    <cellStyle name="Standard 3 2 5 2 2" xfId="1683"/>
    <cellStyle name="Standard 3 2 5 3" xfId="1684"/>
    <cellStyle name="Standard 3 2 6" xfId="1685"/>
    <cellStyle name="Standard 3 2 6 2" xfId="1686"/>
    <cellStyle name="Standard 3 2 7" xfId="1687"/>
    <cellStyle name="Standard 3 2 7 2" xfId="1688"/>
    <cellStyle name="Standard 3 2 8" xfId="1689"/>
    <cellStyle name="Standard 3 2 8 2" xfId="1690"/>
    <cellStyle name="Standard 3 2 9" xfId="1691"/>
    <cellStyle name="Standard 3 2 9 2" xfId="1692"/>
    <cellStyle name="Standard 3 3" xfId="1693"/>
    <cellStyle name="Standard 3 3 10" xfId="1694"/>
    <cellStyle name="Standard 3 3 2" xfId="1695"/>
    <cellStyle name="Standard 3 3 2 2" xfId="1696"/>
    <cellStyle name="Standard 3 3 2 2 2" xfId="1697"/>
    <cellStyle name="Standard 3 3 2 2 2 2" xfId="1698"/>
    <cellStyle name="Standard 3 3 2 2 3" xfId="1699"/>
    <cellStyle name="Standard 3 3 2 3" xfId="1700"/>
    <cellStyle name="Standard 3 3 2 3 2" xfId="1701"/>
    <cellStyle name="Standard 3 3 2 3 2 2" xfId="1702"/>
    <cellStyle name="Standard 3 3 2 3 3" xfId="1703"/>
    <cellStyle name="Standard 3 3 2 4" xfId="1704"/>
    <cellStyle name="Standard 3 3 2 4 2" xfId="1705"/>
    <cellStyle name="Standard 3 3 2 5" xfId="1706"/>
    <cellStyle name="Standard 3 3 2 5 2" xfId="1707"/>
    <cellStyle name="Standard 3 3 2 6" xfId="1708"/>
    <cellStyle name="Standard 3 3 2 6 2" xfId="1709"/>
    <cellStyle name="Standard 3 3 2 7" xfId="1710"/>
    <cellStyle name="Standard 3 3 2 7 2" xfId="1711"/>
    <cellStyle name="Standard 3 3 2 8" xfId="1712"/>
    <cellStyle name="Standard 3 3 3" xfId="1713"/>
    <cellStyle name="Standard 3 3 3 2" xfId="1714"/>
    <cellStyle name="Standard 3 3 3 2 2" xfId="1715"/>
    <cellStyle name="Standard 3 3 3 3" xfId="1716"/>
    <cellStyle name="Standard 3 3 3 3 2" xfId="1717"/>
    <cellStyle name="Standard 3 3 3 4" xfId="1718"/>
    <cellStyle name="Standard 3 3 3 4 2" xfId="1719"/>
    <cellStyle name="Standard 3 3 3 5" xfId="1720"/>
    <cellStyle name="Standard 3 3 4" xfId="1721"/>
    <cellStyle name="Standard 3 3 4 2" xfId="1722"/>
    <cellStyle name="Standard 3 3 4 2 2" xfId="1723"/>
    <cellStyle name="Standard 3 3 4 3" xfId="1724"/>
    <cellStyle name="Standard 3 3 5" xfId="1725"/>
    <cellStyle name="Standard 3 3 5 2" xfId="1726"/>
    <cellStyle name="Standard 3 3 5 2 2" xfId="1727"/>
    <cellStyle name="Standard 3 3 5 3" xfId="1728"/>
    <cellStyle name="Standard 3 3 6" xfId="1729"/>
    <cellStyle name="Standard 3 3 6 2" xfId="1730"/>
    <cellStyle name="Standard 3 3 7" xfId="1731"/>
    <cellStyle name="Standard 3 3 7 2" xfId="1732"/>
    <cellStyle name="Standard 3 3 8" xfId="1733"/>
    <cellStyle name="Standard 3 3 8 2" xfId="1734"/>
    <cellStyle name="Standard 3 3 9" xfId="1735"/>
    <cellStyle name="Standard 3 3 9 2" xfId="1736"/>
    <cellStyle name="Standard 3 4" xfId="1737"/>
    <cellStyle name="Standard 3 4 10" xfId="1738"/>
    <cellStyle name="Standard 3 4 2" xfId="1739"/>
    <cellStyle name="Standard 3 4 2 2" xfId="1740"/>
    <cellStyle name="Standard 3 4 2 2 2" xfId="1741"/>
    <cellStyle name="Standard 3 4 2 2 2 2" xfId="1742"/>
    <cellStyle name="Standard 3 4 2 2 3" xfId="1743"/>
    <cellStyle name="Standard 3 4 2 3" xfId="1744"/>
    <cellStyle name="Standard 3 4 2 3 2" xfId="1745"/>
    <cellStyle name="Standard 3 4 2 3 2 2" xfId="1746"/>
    <cellStyle name="Standard 3 4 2 3 3" xfId="1747"/>
    <cellStyle name="Standard 3 4 2 4" xfId="1748"/>
    <cellStyle name="Standard 3 4 2 4 2" xfId="1749"/>
    <cellStyle name="Standard 3 4 2 5" xfId="1750"/>
    <cellStyle name="Standard 3 4 2 5 2" xfId="1751"/>
    <cellStyle name="Standard 3 4 2 6" xfId="1752"/>
    <cellStyle name="Standard 3 4 2 6 2" xfId="1753"/>
    <cellStyle name="Standard 3 4 2 7" xfId="1754"/>
    <cellStyle name="Standard 3 4 2 7 2" xfId="1755"/>
    <cellStyle name="Standard 3 4 2 8" xfId="1756"/>
    <cellStyle name="Standard 3 4 3" xfId="1757"/>
    <cellStyle name="Standard 3 4 3 2" xfId="1758"/>
    <cellStyle name="Standard 3 4 3 2 2" xfId="1759"/>
    <cellStyle name="Standard 3 4 3 3" xfId="1760"/>
    <cellStyle name="Standard 3 4 4" xfId="1761"/>
    <cellStyle name="Standard 3 4 4 2" xfId="1762"/>
    <cellStyle name="Standard 3 4 4 2 2" xfId="1763"/>
    <cellStyle name="Standard 3 4 4 3" xfId="1764"/>
    <cellStyle name="Standard 3 4 5" xfId="1765"/>
    <cellStyle name="Standard 3 4 5 2" xfId="1766"/>
    <cellStyle name="Standard 3 4 5 2 2" xfId="1767"/>
    <cellStyle name="Standard 3 4 5 3" xfId="1768"/>
    <cellStyle name="Standard 3 4 6" xfId="1769"/>
    <cellStyle name="Standard 3 4 6 2" xfId="1770"/>
    <cellStyle name="Standard 3 4 7" xfId="1771"/>
    <cellStyle name="Standard 3 4 7 2" xfId="1772"/>
    <cellStyle name="Standard 3 4 8" xfId="1773"/>
    <cellStyle name="Standard 3 4 8 2" xfId="1774"/>
    <cellStyle name="Standard 3 4 9" xfId="1775"/>
    <cellStyle name="Standard 3 4 9 2" xfId="1776"/>
    <cellStyle name="Standard 3 5" xfId="1777"/>
    <cellStyle name="Standard 3 5 2" xfId="1778"/>
    <cellStyle name="Standard 3 5 2 2" xfId="1779"/>
    <cellStyle name="Standard 3 5 2 2 2" xfId="1780"/>
    <cellStyle name="Standard 3 5 2 3" xfId="1781"/>
    <cellStyle name="Standard 3 5 3" xfId="1782"/>
    <cellStyle name="Standard 3 5 3 2" xfId="1783"/>
    <cellStyle name="Standard 3 5 3 2 2" xfId="1784"/>
    <cellStyle name="Standard 3 5 3 3" xfId="1785"/>
    <cellStyle name="Standard 3 5 4" xfId="1786"/>
    <cellStyle name="Standard 3 5 5" xfId="1787"/>
    <cellStyle name="Standard 3 5 5 2" xfId="1788"/>
    <cellStyle name="Standard 3 5 6" xfId="1789"/>
    <cellStyle name="Standard 3 5 6 2" xfId="1790"/>
    <cellStyle name="Standard 3 5 7" xfId="1791"/>
    <cellStyle name="Standard 3 5 7 2" xfId="1792"/>
    <cellStyle name="Standard 3 5 8" xfId="1793"/>
    <cellStyle name="Standard 3 5 8 2" xfId="1794"/>
    <cellStyle name="Standard 3 5 9" xfId="1795"/>
    <cellStyle name="Standard 3 6" xfId="1796"/>
    <cellStyle name="Standard 3 6 2" xfId="1797"/>
    <cellStyle name="Standard 3 6 3" xfId="1798"/>
    <cellStyle name="Standard 3 6 3 2" xfId="1799"/>
    <cellStyle name="Standard 3 6 4" xfId="1800"/>
    <cellStyle name="Standard 3 6 4 2" xfId="1801"/>
    <cellStyle name="Standard 3 6 5" xfId="1802"/>
    <cellStyle name="Standard 3 6 5 2" xfId="1803"/>
    <cellStyle name="Standard 3 6 6" xfId="1804"/>
    <cellStyle name="Standard 3 7" xfId="1805"/>
    <cellStyle name="Standard 3 7 2" xfId="1806"/>
    <cellStyle name="Standard 3 7 2 2" xfId="1807"/>
    <cellStyle name="Standard 3 7 3" xfId="1808"/>
    <cellStyle name="Standard 3 8" xfId="1809"/>
    <cellStyle name="Standard 3 8 2" xfId="1810"/>
    <cellStyle name="Standard 3 8 2 2" xfId="1811"/>
    <cellStyle name="Standard 3 8 3" xfId="1812"/>
    <cellStyle name="Standard 3 9" xfId="1813"/>
    <cellStyle name="Standard 3 9 2" xfId="1814"/>
    <cellStyle name="Standard 4" xfId="1815"/>
    <cellStyle name="Standard 4 2" xfId="1816"/>
    <cellStyle name="Standard 4 2 2" xfId="1817"/>
    <cellStyle name="Standard 4 2 2 2" xfId="1818"/>
    <cellStyle name="Standard 4 2 2 2 2" xfId="1819"/>
    <cellStyle name="Standard 4 2 2 3" xfId="1820"/>
    <cellStyle name="Standard 4 2 3" xfId="1821"/>
    <cellStyle name="Standard 4 2 3 2" xfId="1822"/>
    <cellStyle name="Standard 4 2 3 2 2" xfId="1823"/>
    <cellStyle name="Standard 4 2 3 3" xfId="1824"/>
    <cellStyle name="Standard 4 2 4" xfId="1825"/>
    <cellStyle name="Standard 4 2 4 2" xfId="1826"/>
    <cellStyle name="Standard 4 2 5" xfId="1827"/>
    <cellStyle name="Standard 4 2 5 2" xfId="1828"/>
    <cellStyle name="Standard 4 2 6" xfId="1829"/>
    <cellStyle name="Standard 4 2 7" xfId="1830"/>
    <cellStyle name="Standard 4 2 7 2" xfId="1831"/>
    <cellStyle name="Standard 4 2 8" xfId="1832"/>
    <cellStyle name="Standard 4 2 8 2" xfId="1833"/>
    <cellStyle name="Standard 4 3" xfId="1834"/>
    <cellStyle name="Standard 4 3 2" xfId="1835"/>
    <cellStyle name="Standard 4 3 3" xfId="1836"/>
    <cellStyle name="Standard 4 3 3 2" xfId="1837"/>
    <cellStyle name="Standard 4 3 4" xfId="1838"/>
    <cellStyle name="Standard 4 4" xfId="1839"/>
    <cellStyle name="Standard 4 4 2" xfId="1840"/>
    <cellStyle name="Standard 4 4 3" xfId="1841"/>
    <cellStyle name="Standard 4 4 3 2" xfId="1842"/>
    <cellStyle name="Standard 4 4 4" xfId="1843"/>
    <cellStyle name="Standard 4 5" xfId="1844"/>
    <cellStyle name="Standard 4 6" xfId="1845"/>
    <cellStyle name="Standard 4 7" xfId="1846"/>
    <cellStyle name="Standard 4 7 2" xfId="1847"/>
    <cellStyle name="Standard 4 8" xfId="1848"/>
    <cellStyle name="Standard 5" xfId="1849"/>
    <cellStyle name="Standard 5 2" xfId="1850"/>
    <cellStyle name="Standard 5 2 2" xfId="1851"/>
    <cellStyle name="Standard 5 2 2 2" xfId="1852"/>
    <cellStyle name="Standard 5 2 2 2 2" xfId="1853"/>
    <cellStyle name="Standard 5 2 2 3" xfId="1854"/>
    <cellStyle name="Standard 5 2 3" xfId="1855"/>
    <cellStyle name="Standard 5 2 3 2" xfId="1856"/>
    <cellStyle name="Standard 5 2 3 2 2" xfId="1857"/>
    <cellStyle name="Standard 5 2 3 3" xfId="1858"/>
    <cellStyle name="Standard 5 2 4" xfId="1859"/>
    <cellStyle name="Standard 5 2 4 2" xfId="1860"/>
    <cellStyle name="Standard 5 2 5" xfId="1861"/>
    <cellStyle name="Standard 5 2 5 2" xfId="1862"/>
    <cellStyle name="Standard 5 2 6" xfId="1863"/>
    <cellStyle name="Standard 5 2 6 2" xfId="1864"/>
    <cellStyle name="Standard 5 2 7" xfId="1865"/>
    <cellStyle name="Standard 5 2 7 2" xfId="1866"/>
    <cellStyle name="Standard 5 2 8" xfId="1867"/>
    <cellStyle name="Standard 5 3" xfId="1868"/>
    <cellStyle name="Standard 5 3 2" xfId="1869"/>
    <cellStyle name="Standard 5 3 2 2" xfId="1870"/>
    <cellStyle name="Standard 5 3 3" xfId="1871"/>
    <cellStyle name="Standard 5 3 3 2" xfId="1872"/>
    <cellStyle name="Standard 5 3 4" xfId="1873"/>
    <cellStyle name="Standard 5 3 4 2" xfId="1874"/>
    <cellStyle name="Standard 5 3 5" xfId="1875"/>
    <cellStyle name="Standard 5 4" xfId="1876"/>
    <cellStyle name="Standard 5 4 2" xfId="1877"/>
    <cellStyle name="Standard 5 4 2 2" xfId="1878"/>
    <cellStyle name="Standard 5 4 3" xfId="1879"/>
    <cellStyle name="Standard 5 5" xfId="1880"/>
    <cellStyle name="Standard 5 6" xfId="1881"/>
    <cellStyle name="Standard 5 6 2" xfId="1882"/>
    <cellStyle name="Standard 5 7" xfId="1883"/>
    <cellStyle name="Standard 5 7 2" xfId="1884"/>
    <cellStyle name="Standard 5 8" xfId="1885"/>
    <cellStyle name="Standard 5 8 2" xfId="1886"/>
    <cellStyle name="Standard 5 9" xfId="1887"/>
    <cellStyle name="Standard 5 9 2" xfId="1888"/>
    <cellStyle name="Standard 6" xfId="1889"/>
    <cellStyle name="Standard 6 2" xfId="1890"/>
    <cellStyle name="Standard 6 2 2" xfId="1891"/>
    <cellStyle name="Standard 6 2 2 2" xfId="1892"/>
    <cellStyle name="Standard 6 2 3" xfId="1893"/>
    <cellStyle name="Standard 6 3" xfId="1894"/>
    <cellStyle name="Standard 6 3 2" xfId="1895"/>
    <cellStyle name="Standard 6 3 2 2" xfId="1896"/>
    <cellStyle name="Standard 6 3 3" xfId="1897"/>
    <cellStyle name="Standard 6 4" xfId="1898"/>
    <cellStyle name="Standard 6 5" xfId="1899"/>
    <cellStyle name="Standard 6 5 2" xfId="1900"/>
    <cellStyle name="Standard 6 6" xfId="1901"/>
    <cellStyle name="Standard 6 6 2" xfId="1902"/>
    <cellStyle name="Standard 6 7" xfId="1903"/>
    <cellStyle name="Standard 6 7 2" xfId="1904"/>
    <cellStyle name="Standard 7" xfId="1905"/>
    <cellStyle name="Standard 7 2" xfId="1906"/>
    <cellStyle name="Standard 7 2 2" xfId="1907"/>
    <cellStyle name="Standard 7 3" xfId="1908"/>
    <cellStyle name="Standard 7 3 2" xfId="1909"/>
    <cellStyle name="Standard 7 4" xfId="1910"/>
    <cellStyle name="Standard 7 4 2" xfId="1911"/>
    <cellStyle name="Standard 7 5" xfId="1912"/>
    <cellStyle name="Standard 7 5 2" xfId="1913"/>
    <cellStyle name="Standard 8" xfId="1914"/>
    <cellStyle name="Standard 8 2" xfId="1915"/>
    <cellStyle name="Standard 8 2 2" xfId="1916"/>
    <cellStyle name="Standard 8 3" xfId="1917"/>
    <cellStyle name="Standard 8 3 2" xfId="1918"/>
    <cellStyle name="Standard 8 4" xfId="1919"/>
    <cellStyle name="Standard 9" xfId="1920"/>
    <cellStyle name="Standard 9 2" xfId="1921"/>
    <cellStyle name="Standard 9 2 2" xfId="1922"/>
    <cellStyle name="Standard 9 3" xfId="1923"/>
    <cellStyle name="Standard_0028 Z3 roadster 2.8" xfId="1924"/>
    <cellStyle name="Stil 1" xfId="1925"/>
    <cellStyle name="STYL1 - Style1" xfId="1926"/>
    <cellStyle name="STYL2 - Style2" xfId="1927"/>
    <cellStyle name="STYL3 - Style3" xfId="1928"/>
    <cellStyle name="STYL4 - Style4" xfId="1929"/>
    <cellStyle name="STYL5 - Style5" xfId="1930"/>
    <cellStyle name="Style 1" xfId="1931"/>
    <cellStyle name="Style 21" xfId="1932"/>
    <cellStyle name="Style 22" xfId="1933"/>
    <cellStyle name="Style 23" xfId="1934"/>
    <cellStyle name="Style 24" xfId="1935"/>
    <cellStyle name="STYLE1 - Style1" xfId="1936"/>
    <cellStyle name="STYLE2 - Style2" xfId="1937"/>
    <cellStyle name="STYLE3 - Style3" xfId="1938"/>
    <cellStyle name="STYLE4 - Style4" xfId="1939"/>
    <cellStyle name="subs" xfId="1940"/>
    <cellStyle name="test1" xfId="1941"/>
    <cellStyle name="Testo avviso" xfId="1942"/>
    <cellStyle name="Testo descrittivo" xfId="1943"/>
    <cellStyle name="Text Indent A" xfId="1944"/>
    <cellStyle name="Text Indent B" xfId="1945"/>
    <cellStyle name="Text Indent C" xfId="1946"/>
    <cellStyle name="Title 2" xfId="1947"/>
    <cellStyle name="Title 3" xfId="1948"/>
    <cellStyle name="Title 4" xfId="1949"/>
    <cellStyle name="Title 5" xfId="1950"/>
    <cellStyle name="Title 6" xfId="1951"/>
    <cellStyle name="Title 7" xfId="1952"/>
    <cellStyle name="Title 8" xfId="1953"/>
    <cellStyle name="Titolo" xfId="1954"/>
    <cellStyle name="Titolo 1" xfId="1955"/>
    <cellStyle name="Titolo 2" xfId="1956"/>
    <cellStyle name="Titolo 3" xfId="1957"/>
    <cellStyle name="Titolo 4" xfId="1958"/>
    <cellStyle name="Titolo_090512 320i WBV Entry Model" xfId="1959"/>
    <cellStyle name="total 2" xfId="1960"/>
    <cellStyle name="total 3" xfId="1961"/>
    <cellStyle name="total 4" xfId="1962"/>
    <cellStyle name="total 5" xfId="1963"/>
    <cellStyle name="total 6" xfId="1964"/>
    <cellStyle name="Total 7" xfId="1965"/>
    <cellStyle name="Total 8" xfId="1966"/>
    <cellStyle name="Totale" xfId="1967"/>
    <cellStyle name="Überschrift" xfId="1968"/>
    <cellStyle name="Überschrift 1" xfId="1969"/>
    <cellStyle name="Überschrift 2" xfId="1970"/>
    <cellStyle name="Überschrift 3" xfId="1971"/>
    <cellStyle name="Überschrift 4" xfId="1972"/>
    <cellStyle name="Überschrift_100% Spec profile 09+10-09 version 15-09-09" xfId="1973"/>
    <cellStyle name="Update" xfId="1974"/>
    <cellStyle name="Valore non valido" xfId="1975"/>
    <cellStyle name="Valore valido" xfId="1976"/>
    <cellStyle name="Valuta (0)_Cartel1" xfId="1977"/>
    <cellStyle name="Vehicle_Benchm" xfId="1978"/>
    <cellStyle name="Verknüpfte Zelle" xfId="1979"/>
    <cellStyle name="Version_Header" xfId="1980"/>
    <cellStyle name="Volumes_Data" xfId="1981"/>
    <cellStyle name="Währung [0]" xfId="1982"/>
    <cellStyle name="Währung 2" xfId="1983"/>
    <cellStyle name="Währung 2 10" xfId="1984"/>
    <cellStyle name="Währung 2 10 2" xfId="1985"/>
    <cellStyle name="Währung 2 11" xfId="1986"/>
    <cellStyle name="Währung 2 2" xfId="1987"/>
    <cellStyle name="Währung 2 2 2" xfId="1988"/>
    <cellStyle name="Währung 2 2 2 2" xfId="1989"/>
    <cellStyle name="Währung 2 2 3" xfId="1990"/>
    <cellStyle name="Währung 2 2 3 2" xfId="1991"/>
    <cellStyle name="Währung 2 2 4" xfId="1992"/>
    <cellStyle name="Währung 2 2 4 2" xfId="1993"/>
    <cellStyle name="Währung 2 2 5" xfId="1994"/>
    <cellStyle name="Währung 2 3" xfId="1995"/>
    <cellStyle name="Währung 2 3 2" xfId="1996"/>
    <cellStyle name="Währung 2 3 2 2" xfId="1997"/>
    <cellStyle name="Währung 2 3 3" xfId="1998"/>
    <cellStyle name="Währung 2 4" xfId="1999"/>
    <cellStyle name="Währung 2 4 2" xfId="2000"/>
    <cellStyle name="Währung 2 4 2 2" xfId="2001"/>
    <cellStyle name="Währung 2 4 3" xfId="2002"/>
    <cellStyle name="Währung 2 5" xfId="2003"/>
    <cellStyle name="Währung 2 5 2" xfId="2004"/>
    <cellStyle name="Währung 2 5 2 2" xfId="2005"/>
    <cellStyle name="Währung 2 5 3" xfId="2006"/>
    <cellStyle name="Währung 2 6" xfId="2007"/>
    <cellStyle name="Währung 2 7" xfId="2008"/>
    <cellStyle name="Währung 2 8" xfId="2009"/>
    <cellStyle name="Währung 2 8 2" xfId="2010"/>
    <cellStyle name="Währung 2 9" xfId="2011"/>
    <cellStyle name="Währung 2 9 2" xfId="2012"/>
    <cellStyle name="Währung 3" xfId="2013"/>
    <cellStyle name="Warning Text 2" xfId="2014"/>
    <cellStyle name="Warning Text 3" xfId="2015"/>
    <cellStyle name="Warning Text 4" xfId="2016"/>
    <cellStyle name="Warning Text 5" xfId="2017"/>
    <cellStyle name="Warning Text 6" xfId="2018"/>
    <cellStyle name="Warning Text 7" xfId="2019"/>
    <cellStyle name="WBV Standard" xfId="2020"/>
    <cellStyle name="Z: Dezimal, 1 St." xfId="2021"/>
    <cellStyle name="Z: Dezimal, 2 St." xfId="2022"/>
    <cellStyle name="Z: Einheiten" xfId="2023"/>
    <cellStyle name="Z: Mit Vorzeichen" xfId="2024"/>
    <cellStyle name="Z: Prozent" xfId="2025"/>
    <cellStyle name="Z: Währung" xfId="2026"/>
    <cellStyle name="Zelle überprüfen" xfId="2027"/>
    <cellStyle name="Zellen" xfId="2028"/>
    <cellStyle name="Zellen 2" xfId="2029"/>
    <cellStyle name="Zellen 2 2" xfId="2030"/>
    <cellStyle name="Zellen 2 3" xfId="2031"/>
    <cellStyle name="Zellen 3" xfId="2032"/>
    <cellStyle name="アクセント 1" xfId="2033"/>
    <cellStyle name="アクセント 2" xfId="2034"/>
    <cellStyle name="アクセント 3" xfId="2035"/>
    <cellStyle name="アクセント 4" xfId="2036"/>
    <cellStyle name="アクセント 5" xfId="2037"/>
    <cellStyle name="アクセント 6" xfId="2038"/>
    <cellStyle name="タイトル" xfId="2039"/>
    <cellStyle name="チェック セル" xfId="2040"/>
    <cellStyle name="どちらでもない" xfId="2041"/>
    <cellStyle name="メモ" xfId="2042"/>
    <cellStyle name="リンク セル" xfId="2043"/>
    <cellStyle name="쉼표 [0]_Option profile- MINI" xfId="2044"/>
    <cellStyle name="쉼표_Profit and Loss Table(010719)-손익" xfId="2045"/>
    <cellStyle name="안건회계법인" xfId="2046"/>
    <cellStyle name="콤마 [0]_HIST0124" xfId="2047"/>
    <cellStyle name="콤마_HIST0124" xfId="2048"/>
    <cellStyle name="통화 [0]_HIST0124" xfId="2049"/>
    <cellStyle name="통화_HIST0124" xfId="2050"/>
    <cellStyle name="표준_DTOP" xfId="2051"/>
    <cellStyle name="一般_TP114" xfId="2052"/>
    <cellStyle name="入力" xfId="2053"/>
    <cellStyle name="出力" xfId="2054"/>
    <cellStyle name="好" xfId="2055"/>
    <cellStyle name="好_090512 320i WBV Entry Model" xfId="2056"/>
    <cellStyle name="差" xfId="2057"/>
    <cellStyle name="差_090512 320i WBV Entry Model" xfId="2058"/>
    <cellStyle name="常规_Book2" xfId="2059"/>
    <cellStyle name="强调文字颜色 1" xfId="2060"/>
    <cellStyle name="强调文字颜色 2" xfId="2061"/>
    <cellStyle name="强调文字颜色 3" xfId="2062"/>
    <cellStyle name="强调文字颜色 4" xfId="2063"/>
    <cellStyle name="强调文字颜色 5" xfId="2064"/>
    <cellStyle name="强调文字颜色 6" xfId="2065"/>
    <cellStyle name="悪い" xfId="2066"/>
    <cellStyle name="标题" xfId="2067"/>
    <cellStyle name="标题 1" xfId="2068"/>
    <cellStyle name="标题 2" xfId="2069"/>
    <cellStyle name="标题 3" xfId="2070"/>
    <cellStyle name="标题 4" xfId="2071"/>
    <cellStyle name="标题_090512 320i WBV Entry Model" xfId="2072"/>
    <cellStyle name="桁区切り 2" xfId="2073"/>
    <cellStyle name="检查单元格" xfId="2074"/>
    <cellStyle name="標準 2" xfId="2075"/>
    <cellStyle name="標準_E61 Spec Comparison_JUL05" xfId="2076"/>
    <cellStyle name="汇总" xfId="2077"/>
    <cellStyle name="注释" xfId="2078"/>
    <cellStyle name="良い" xfId="2079"/>
    <cellStyle name="見出し 1" xfId="2080"/>
    <cellStyle name="見出し 2" xfId="2081"/>
    <cellStyle name="見出し 3" xfId="2082"/>
    <cellStyle name="見出し 4" xfId="2083"/>
    <cellStyle name="解释性文本" xfId="2084"/>
    <cellStyle name="計算" xfId="2085"/>
    <cellStyle name="説明文" xfId="2086"/>
    <cellStyle name="警告文" xfId="2087"/>
    <cellStyle name="警告文本" xfId="2088"/>
    <cellStyle name="计算" xfId="2089"/>
    <cellStyle name="货币[0]_HK Option Comparision 2" xfId="2090"/>
    <cellStyle name="输入" xfId="2091"/>
    <cellStyle name="输出" xfId="2092"/>
    <cellStyle name="适中" xfId="2093"/>
    <cellStyle name="链接单元格" xfId="2094"/>
    <cellStyle name="集計" xfId="20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0</xdr:row>
      <xdr:rowOff>123825</xdr:rowOff>
    </xdr:from>
    <xdr:to>
      <xdr:col>2</xdr:col>
      <xdr:colOff>933450</xdr:colOff>
      <xdr:row>2</xdr:row>
      <xdr:rowOff>142875</xdr:rowOff>
    </xdr:to>
    <xdr:pic>
      <xdr:nvPicPr>
        <xdr:cNvPr id="3305" name="Picture 2" descr="Logo BMW"/>
        <xdr:cNvPicPr>
          <a:picLocks noChangeAspect="1" noChangeArrowheads="1"/>
        </xdr:cNvPicPr>
      </xdr:nvPicPr>
      <xdr:blipFill>
        <a:blip xmlns:r="http://schemas.openxmlformats.org/officeDocument/2006/relationships" r:embed="rId1" cstate="print"/>
        <a:srcRect/>
        <a:stretch>
          <a:fillRect/>
        </a:stretch>
      </xdr:blipFill>
      <xdr:spPr bwMode="auto">
        <a:xfrm>
          <a:off x="3686175" y="123825"/>
          <a:ext cx="781050" cy="866775"/>
        </a:xfrm>
        <a:prstGeom prst="rect">
          <a:avLst/>
        </a:prstGeom>
        <a:noFill/>
        <a:ln w="9525">
          <a:noFill/>
          <a:miter lim="800000"/>
          <a:headEnd/>
          <a:tailEnd/>
        </a:ln>
      </xdr:spPr>
    </xdr:pic>
    <xdr:clientData/>
  </xdr:twoCellAnchor>
  <xdr:twoCellAnchor>
    <xdr:from>
      <xdr:col>1</xdr:col>
      <xdr:colOff>0</xdr:colOff>
      <xdr:row>2</xdr:row>
      <xdr:rowOff>228600</xdr:rowOff>
    </xdr:from>
    <xdr:to>
      <xdr:col>1</xdr:col>
      <xdr:colOff>904875</xdr:colOff>
      <xdr:row>5</xdr:row>
      <xdr:rowOff>142875</xdr:rowOff>
    </xdr:to>
    <xdr:pic>
      <xdr:nvPicPr>
        <xdr:cNvPr id="330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695450" y="1076325"/>
          <a:ext cx="904875" cy="885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lculo\Retailprice%20calculations%202016\Cuadro%20resumen%20-%20Lista%20de%20precios%20Retail%20BMW%20MY2016%20incluye%20Serie%201%20L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BMW MY2016"/>
      <sheetName val="Cuadro Resumen Mar y Abr 2015"/>
      <sheetName val="Precios BMW MY2015"/>
      <sheetName val="Cuadro Resumen Enero 2015"/>
      <sheetName val="Cuadro Resumen Nov 2014"/>
      <sheetName val="Cuadro Resumen Jul y Ago 2014"/>
      <sheetName val="Sheet1"/>
    </sheetNames>
    <sheetDataSet>
      <sheetData sheetId="0"/>
      <sheetData sheetId="1"/>
      <sheetData sheetId="2">
        <row r="59">
          <cell r="H59">
            <v>413500</v>
          </cell>
        </row>
        <row r="80">
          <cell r="H80">
            <v>914900</v>
          </cell>
        </row>
        <row r="81">
          <cell r="H81">
            <v>939900</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8"/>
  <sheetViews>
    <sheetView showGridLines="0" tabSelected="1" showWhiteSpace="0" zoomScaleNormal="100" workbookViewId="0">
      <selection activeCell="K11" sqref="K11"/>
    </sheetView>
  </sheetViews>
  <sheetFormatPr defaultRowHeight="15"/>
  <cols>
    <col min="1" max="1" width="9" style="62"/>
    <col min="2" max="2" width="45.375" style="62" customWidth="1"/>
    <col min="3" max="3" width="14" style="60" customWidth="1"/>
    <col min="4" max="4" width="2.75" style="62" customWidth="1"/>
    <col min="5" max="5" width="53.25" style="62" customWidth="1"/>
    <col min="6" max="6" width="13.625" style="60" bestFit="1" customWidth="1"/>
    <col min="7" max="7" width="2.875" style="62" customWidth="1"/>
    <col min="8" max="8" width="46.875" style="62" bestFit="1" customWidth="1"/>
    <col min="9" max="9" width="13" style="60" customWidth="1"/>
    <col min="10" max="10" width="2.875" style="62" customWidth="1"/>
    <col min="11" max="11" width="48" style="62" bestFit="1" customWidth="1"/>
    <col min="12" max="12" width="10.25" style="62" bestFit="1" customWidth="1"/>
    <col min="13" max="16384" width="9" style="62"/>
  </cols>
  <sheetData>
    <row r="1" spans="2:9" ht="15.75" thickBot="1"/>
    <row r="2" spans="2:9" ht="21" thickBot="1">
      <c r="B2" s="161" t="s">
        <v>227</v>
      </c>
      <c r="C2" s="162"/>
      <c r="D2" s="162"/>
      <c r="E2" s="162"/>
      <c r="F2" s="162"/>
      <c r="G2" s="162"/>
      <c r="H2" s="162"/>
      <c r="I2" s="163"/>
    </row>
    <row r="3" spans="2:9">
      <c r="B3" s="114"/>
      <c r="C3" s="114"/>
      <c r="D3" s="115"/>
      <c r="E3" s="115"/>
      <c r="F3" s="115"/>
      <c r="G3" s="115"/>
      <c r="H3" s="115"/>
      <c r="I3" s="115"/>
    </row>
    <row r="4" spans="2:9" ht="15.75" thickBot="1">
      <c r="B4" s="114"/>
      <c r="C4" s="114"/>
      <c r="D4" s="115"/>
      <c r="E4" s="115"/>
      <c r="F4" s="115"/>
      <c r="G4" s="115"/>
      <c r="H4" s="115"/>
      <c r="I4" s="115"/>
    </row>
    <row r="5" spans="2:9">
      <c r="B5" s="116" t="s">
        <v>197</v>
      </c>
      <c r="C5" s="117"/>
      <c r="D5" s="78"/>
      <c r="E5" s="118" t="s">
        <v>173</v>
      </c>
      <c r="F5" s="111"/>
      <c r="G5" s="78"/>
      <c r="H5" s="118" t="s">
        <v>219</v>
      </c>
      <c r="I5" s="111"/>
    </row>
    <row r="6" spans="2:9">
      <c r="B6" s="121" t="s">
        <v>198</v>
      </c>
      <c r="C6" s="120">
        <v>391900</v>
      </c>
      <c r="D6" s="115"/>
      <c r="E6" s="121" t="s">
        <v>174</v>
      </c>
      <c r="F6" s="120">
        <v>601900</v>
      </c>
      <c r="G6" s="78"/>
      <c r="H6" s="121" t="s">
        <v>131</v>
      </c>
      <c r="I6" s="122">
        <v>549900</v>
      </c>
    </row>
    <row r="7" spans="2:9" ht="15.75" thickBot="1">
      <c r="B7" s="121" t="s">
        <v>199</v>
      </c>
      <c r="C7" s="120">
        <v>406900</v>
      </c>
      <c r="D7" s="115"/>
      <c r="E7" s="140"/>
      <c r="F7" s="120"/>
      <c r="G7" s="78"/>
      <c r="H7" s="171" t="s">
        <v>228</v>
      </c>
      <c r="I7" s="172">
        <v>589900</v>
      </c>
    </row>
    <row r="8" spans="2:9">
      <c r="B8" s="121" t="s">
        <v>200</v>
      </c>
      <c r="C8" s="120">
        <v>444900</v>
      </c>
      <c r="D8" s="115"/>
      <c r="E8" s="121" t="s">
        <v>109</v>
      </c>
      <c r="F8" s="120">
        <v>749900</v>
      </c>
      <c r="G8" s="78"/>
      <c r="H8" s="77"/>
      <c r="I8" s="77"/>
    </row>
    <row r="9" spans="2:9" ht="15.75" thickBot="1">
      <c r="B9" s="121" t="s">
        <v>201</v>
      </c>
      <c r="C9" s="120">
        <v>459900</v>
      </c>
      <c r="D9" s="115"/>
      <c r="E9" s="121" t="s">
        <v>110</v>
      </c>
      <c r="F9" s="120">
        <v>769900</v>
      </c>
      <c r="G9" s="78"/>
      <c r="H9" s="77"/>
      <c r="I9" s="77"/>
    </row>
    <row r="10" spans="2:9">
      <c r="B10" s="121" t="s">
        <v>202</v>
      </c>
      <c r="C10" s="120">
        <v>489900</v>
      </c>
      <c r="D10" s="115"/>
      <c r="E10" s="121"/>
      <c r="F10" s="120"/>
      <c r="G10" s="78"/>
      <c r="H10" s="118" t="s">
        <v>175</v>
      </c>
      <c r="I10" s="128"/>
    </row>
    <row r="11" spans="2:9" ht="15.75" thickBot="1">
      <c r="B11" s="121"/>
      <c r="C11" s="120"/>
      <c r="D11" s="115"/>
      <c r="E11" s="123" t="s">
        <v>130</v>
      </c>
      <c r="F11" s="124">
        <v>919900</v>
      </c>
      <c r="G11" s="78"/>
      <c r="H11" s="139" t="s">
        <v>132</v>
      </c>
      <c r="I11" s="122">
        <v>594900</v>
      </c>
    </row>
    <row r="12" spans="2:9" ht="15.75" thickBot="1">
      <c r="B12" s="123" t="s">
        <v>47</v>
      </c>
      <c r="C12" s="124">
        <v>659900</v>
      </c>
      <c r="D12" s="115"/>
      <c r="E12" s="82"/>
      <c r="F12" s="142"/>
      <c r="G12" s="78"/>
      <c r="H12" s="121" t="s">
        <v>133</v>
      </c>
      <c r="I12" s="122">
        <v>484900</v>
      </c>
    </row>
    <row r="13" spans="2:9" ht="15.75" thickBot="1">
      <c r="B13" s="125"/>
      <c r="C13" s="126"/>
      <c r="D13" s="115"/>
      <c r="E13" s="78"/>
      <c r="G13" s="78"/>
      <c r="H13" s="140"/>
      <c r="I13" s="141"/>
    </row>
    <row r="14" spans="2:9" ht="15.75" thickBot="1">
      <c r="B14" s="78"/>
      <c r="D14" s="115"/>
      <c r="E14" s="118" t="s">
        <v>176</v>
      </c>
      <c r="F14" s="111"/>
      <c r="G14" s="78"/>
      <c r="H14" s="121" t="s">
        <v>134</v>
      </c>
      <c r="I14" s="122">
        <v>709900</v>
      </c>
    </row>
    <row r="15" spans="2:9">
      <c r="B15" s="116" t="s">
        <v>203</v>
      </c>
      <c r="C15" s="127"/>
      <c r="D15" s="115"/>
      <c r="E15" s="121" t="s">
        <v>109</v>
      </c>
      <c r="F15" s="120">
        <v>829900</v>
      </c>
      <c r="G15" s="78"/>
      <c r="H15" s="121"/>
      <c r="I15" s="122"/>
    </row>
    <row r="16" spans="2:9">
      <c r="B16" s="121" t="s">
        <v>198</v>
      </c>
      <c r="C16" s="120">
        <v>401900</v>
      </c>
      <c r="D16" s="115"/>
      <c r="E16" s="121" t="s">
        <v>110</v>
      </c>
      <c r="F16" s="120">
        <v>849900</v>
      </c>
      <c r="G16" s="78"/>
      <c r="H16" s="119" t="s">
        <v>135</v>
      </c>
      <c r="I16" s="122">
        <v>809900</v>
      </c>
    </row>
    <row r="17" spans="2:9" ht="15.75" thickBot="1">
      <c r="B17" s="121" t="s">
        <v>199</v>
      </c>
      <c r="C17" s="120">
        <v>416900</v>
      </c>
      <c r="D17" s="115"/>
      <c r="E17" s="121"/>
      <c r="F17" s="120"/>
      <c r="G17" s="78"/>
      <c r="H17" s="129" t="s">
        <v>136</v>
      </c>
      <c r="I17" s="124">
        <v>859900</v>
      </c>
    </row>
    <row r="18" spans="2:9">
      <c r="B18" s="121" t="s">
        <v>200</v>
      </c>
      <c r="C18" s="120">
        <v>454900</v>
      </c>
      <c r="D18" s="115"/>
      <c r="E18" s="121" t="s">
        <v>130</v>
      </c>
      <c r="F18" s="120">
        <v>1019900</v>
      </c>
      <c r="G18" s="78"/>
      <c r="H18" s="78"/>
      <c r="I18" s="78"/>
    </row>
    <row r="19" spans="2:9" ht="15.75" thickBot="1">
      <c r="B19" s="121" t="s">
        <v>201</v>
      </c>
      <c r="C19" s="120">
        <v>469900</v>
      </c>
      <c r="D19" s="115"/>
      <c r="E19" s="121"/>
      <c r="F19" s="120"/>
      <c r="G19" s="78"/>
      <c r="H19" s="78"/>
      <c r="I19" s="78"/>
    </row>
    <row r="20" spans="2:9" ht="15.75" thickBot="1">
      <c r="B20" s="121" t="s">
        <v>202</v>
      </c>
      <c r="C20" s="120">
        <v>499900</v>
      </c>
      <c r="D20" s="115"/>
      <c r="E20" s="123" t="s">
        <v>148</v>
      </c>
      <c r="F20" s="124">
        <v>1539900</v>
      </c>
      <c r="G20" s="78"/>
      <c r="H20" s="118" t="s">
        <v>177</v>
      </c>
      <c r="I20" s="128"/>
    </row>
    <row r="21" spans="2:9">
      <c r="B21" s="133"/>
      <c r="C21" s="120"/>
      <c r="D21" s="115"/>
      <c r="E21" s="125"/>
      <c r="F21" s="126"/>
      <c r="G21" s="78"/>
      <c r="H21" s="119" t="s">
        <v>166</v>
      </c>
      <c r="I21" s="122">
        <v>759900</v>
      </c>
    </row>
    <row r="22" spans="2:9" ht="15.75" thickBot="1">
      <c r="B22" s="123" t="s">
        <v>47</v>
      </c>
      <c r="C22" s="124">
        <v>669900</v>
      </c>
      <c r="D22" s="115"/>
      <c r="E22" s="77"/>
      <c r="F22" s="59"/>
      <c r="G22" s="78"/>
      <c r="H22" s="119"/>
      <c r="I22" s="122"/>
    </row>
    <row r="23" spans="2:9">
      <c r="B23" s="125"/>
      <c r="C23" s="126"/>
      <c r="D23" s="115"/>
      <c r="E23" s="116" t="s">
        <v>178</v>
      </c>
      <c r="F23" s="130"/>
      <c r="G23" s="78"/>
      <c r="H23" s="119" t="s">
        <v>137</v>
      </c>
      <c r="I23" s="122">
        <v>859900</v>
      </c>
    </row>
    <row r="24" spans="2:9" ht="15.75" thickBot="1">
      <c r="B24" s="131"/>
      <c r="C24" s="66"/>
      <c r="D24" s="115"/>
      <c r="E24" s="121" t="s">
        <v>98</v>
      </c>
      <c r="F24" s="120">
        <v>701900</v>
      </c>
      <c r="G24" s="78"/>
      <c r="H24" s="129" t="s">
        <v>138</v>
      </c>
      <c r="I24" s="124">
        <v>909900</v>
      </c>
    </row>
    <row r="25" spans="2:9">
      <c r="B25" s="118" t="s">
        <v>180</v>
      </c>
      <c r="C25" s="111"/>
      <c r="D25" s="115"/>
      <c r="E25" s="143"/>
      <c r="F25" s="120"/>
      <c r="G25" s="78"/>
      <c r="H25" s="78"/>
      <c r="I25" s="78"/>
    </row>
    <row r="26" spans="2:9" ht="15.75" thickBot="1">
      <c r="B26" s="121" t="s">
        <v>117</v>
      </c>
      <c r="C26" s="120">
        <v>464900</v>
      </c>
      <c r="D26" s="115"/>
      <c r="E26" s="121" t="s">
        <v>99</v>
      </c>
      <c r="F26" s="120">
        <v>789900</v>
      </c>
      <c r="G26" s="78"/>
      <c r="H26" s="78"/>
      <c r="I26" s="78"/>
    </row>
    <row r="27" spans="2:9">
      <c r="B27" s="121" t="s">
        <v>118</v>
      </c>
      <c r="C27" s="120">
        <v>499900</v>
      </c>
      <c r="D27" s="115"/>
      <c r="E27" s="121" t="s">
        <v>95</v>
      </c>
      <c r="F27" s="120">
        <v>829900</v>
      </c>
      <c r="G27" s="78"/>
      <c r="H27" s="118" t="s">
        <v>179</v>
      </c>
      <c r="I27" s="111"/>
    </row>
    <row r="28" spans="2:9">
      <c r="B28" s="121"/>
      <c r="C28" s="120"/>
      <c r="D28" s="115"/>
      <c r="E28" s="121"/>
      <c r="F28" s="120"/>
      <c r="G28" s="78"/>
      <c r="H28" s="121" t="s">
        <v>112</v>
      </c>
      <c r="I28" s="122">
        <v>914900</v>
      </c>
    </row>
    <row r="29" spans="2:9" ht="15.75" thickBot="1">
      <c r="B29" s="123" t="s">
        <v>119</v>
      </c>
      <c r="C29" s="124">
        <v>764900</v>
      </c>
      <c r="D29" s="115"/>
      <c r="E29" s="121" t="s">
        <v>100</v>
      </c>
      <c r="F29" s="120">
        <v>994900</v>
      </c>
      <c r="G29" s="78"/>
      <c r="H29" s="121" t="s">
        <v>113</v>
      </c>
      <c r="I29" s="122">
        <v>964900</v>
      </c>
    </row>
    <row r="30" spans="2:9">
      <c r="B30" s="125"/>
      <c r="C30" s="126"/>
      <c r="D30" s="115"/>
      <c r="E30" s="121" t="s">
        <v>52</v>
      </c>
      <c r="F30" s="120">
        <v>1014900</v>
      </c>
      <c r="G30" s="78"/>
      <c r="H30" s="121" t="s">
        <v>114</v>
      </c>
      <c r="I30" s="122">
        <v>994900</v>
      </c>
    </row>
    <row r="31" spans="2:9" ht="15.75" thickBot="1">
      <c r="B31" s="125"/>
      <c r="C31" s="126"/>
      <c r="D31" s="115"/>
      <c r="E31" s="121"/>
      <c r="F31" s="120"/>
      <c r="G31" s="78"/>
      <c r="H31" s="121"/>
      <c r="I31" s="122"/>
    </row>
    <row r="32" spans="2:9">
      <c r="B32" s="118" t="s">
        <v>208</v>
      </c>
      <c r="C32" s="111"/>
      <c r="D32" s="115"/>
      <c r="E32" s="121" t="s">
        <v>101</v>
      </c>
      <c r="F32" s="120">
        <v>1309900</v>
      </c>
      <c r="G32" s="78"/>
      <c r="H32" s="121" t="s">
        <v>139</v>
      </c>
      <c r="I32" s="122">
        <v>1214900</v>
      </c>
    </row>
    <row r="33" spans="2:9" ht="15.75" thickBot="1">
      <c r="B33" s="123" t="s">
        <v>209</v>
      </c>
      <c r="C33" s="124">
        <v>469900</v>
      </c>
      <c r="D33" s="115"/>
      <c r="E33" s="121" t="s">
        <v>53</v>
      </c>
      <c r="F33" s="120">
        <v>1349900</v>
      </c>
      <c r="G33" s="78"/>
      <c r="H33" s="119" t="s">
        <v>111</v>
      </c>
      <c r="I33" s="122">
        <v>1274900</v>
      </c>
    </row>
    <row r="34" spans="2:9">
      <c r="B34" s="125"/>
      <c r="C34" s="126"/>
      <c r="D34" s="115"/>
      <c r="E34" s="121"/>
      <c r="F34" s="120"/>
      <c r="G34" s="78"/>
      <c r="H34" s="139"/>
      <c r="I34" s="150"/>
    </row>
    <row r="35" spans="2:9" ht="15.75" thickBot="1">
      <c r="B35" s="78"/>
      <c r="D35" s="115"/>
      <c r="E35" s="123" t="s">
        <v>143</v>
      </c>
      <c r="F35" s="124">
        <v>2019900</v>
      </c>
      <c r="G35" s="78"/>
      <c r="H35" s="121" t="s">
        <v>140</v>
      </c>
      <c r="I35" s="122">
        <v>2239900</v>
      </c>
    </row>
    <row r="36" spans="2:9">
      <c r="B36" s="132" t="s">
        <v>183</v>
      </c>
      <c r="C36" s="112"/>
      <c r="D36" s="115"/>
      <c r="E36" s="125"/>
      <c r="F36" s="126"/>
      <c r="G36" s="78"/>
      <c r="H36" s="119" t="s">
        <v>141</v>
      </c>
      <c r="I36" s="122">
        <v>3419900</v>
      </c>
    </row>
    <row r="37" spans="2:9" ht="15.75" thickBot="1">
      <c r="B37" s="121" t="s">
        <v>49</v>
      </c>
      <c r="C37" s="122">
        <v>514900</v>
      </c>
      <c r="D37" s="115"/>
      <c r="E37" s="78"/>
      <c r="G37" s="78"/>
      <c r="H37" s="119"/>
      <c r="I37" s="122"/>
    </row>
    <row r="38" spans="2:9" ht="15.75" thickBot="1">
      <c r="B38" s="121" t="s">
        <v>50</v>
      </c>
      <c r="C38" s="122">
        <v>539900</v>
      </c>
      <c r="D38" s="115"/>
      <c r="E38" s="116" t="s">
        <v>181</v>
      </c>
      <c r="F38" s="127"/>
      <c r="G38" s="78"/>
      <c r="H38" s="123" t="s">
        <v>182</v>
      </c>
      <c r="I38" s="124">
        <v>1691900</v>
      </c>
    </row>
    <row r="39" spans="2:9" ht="15.75" thickBot="1">
      <c r="B39" s="121" t="s">
        <v>51</v>
      </c>
      <c r="C39" s="122">
        <v>550900</v>
      </c>
      <c r="D39" s="115"/>
      <c r="E39" s="123" t="s">
        <v>102</v>
      </c>
      <c r="F39" s="124">
        <v>1084900</v>
      </c>
      <c r="G39" s="78"/>
      <c r="H39" s="78"/>
      <c r="I39" s="78"/>
    </row>
    <row r="40" spans="2:9" ht="15.75" thickBot="1">
      <c r="B40" s="144"/>
      <c r="C40" s="145"/>
      <c r="D40" s="115"/>
      <c r="E40" s="77"/>
      <c r="F40" s="59"/>
      <c r="G40" s="78"/>
      <c r="H40" s="78"/>
      <c r="I40" s="78"/>
    </row>
    <row r="41" spans="2:9" ht="15.75" thickBot="1">
      <c r="B41" s="121" t="s">
        <v>214</v>
      </c>
      <c r="C41" s="122">
        <v>649900</v>
      </c>
      <c r="D41" s="115"/>
      <c r="E41" s="77"/>
      <c r="F41" s="59"/>
      <c r="G41" s="78"/>
      <c r="H41" s="118" t="s">
        <v>184</v>
      </c>
      <c r="I41" s="111"/>
    </row>
    <row r="42" spans="2:9">
      <c r="B42" s="121" t="s">
        <v>215</v>
      </c>
      <c r="C42" s="122">
        <v>664900</v>
      </c>
      <c r="D42" s="115"/>
      <c r="E42" s="116" t="s">
        <v>185</v>
      </c>
      <c r="F42" s="127"/>
      <c r="G42" s="78"/>
      <c r="H42" s="121" t="s">
        <v>167</v>
      </c>
      <c r="I42" s="122">
        <v>1004900</v>
      </c>
    </row>
    <row r="43" spans="2:9">
      <c r="B43" s="121" t="s">
        <v>216</v>
      </c>
      <c r="C43" s="122">
        <v>704900</v>
      </c>
      <c r="D43" s="115"/>
      <c r="E43" s="121" t="s">
        <v>34</v>
      </c>
      <c r="F43" s="120">
        <v>1541900</v>
      </c>
      <c r="G43" s="78"/>
      <c r="H43" s="121" t="s">
        <v>168</v>
      </c>
      <c r="I43" s="122">
        <v>1074900</v>
      </c>
    </row>
    <row r="44" spans="2:9">
      <c r="B44" s="121"/>
      <c r="C44" s="122"/>
      <c r="D44" s="115"/>
      <c r="E44" s="151"/>
      <c r="F44" s="120"/>
      <c r="G44" s="78"/>
      <c r="H44" s="121" t="s">
        <v>169</v>
      </c>
      <c r="I44" s="122">
        <v>1134900</v>
      </c>
    </row>
    <row r="45" spans="2:9" ht="15.75" thickBot="1">
      <c r="B45" s="121" t="s">
        <v>217</v>
      </c>
      <c r="C45" s="122">
        <v>809900</v>
      </c>
      <c r="D45" s="115"/>
      <c r="E45" s="123" t="s">
        <v>144</v>
      </c>
      <c r="F45" s="124">
        <v>2281900</v>
      </c>
      <c r="G45" s="78"/>
      <c r="H45" s="121"/>
      <c r="I45" s="122"/>
    </row>
    <row r="46" spans="2:9">
      <c r="B46" s="121" t="s">
        <v>218</v>
      </c>
      <c r="C46" s="122">
        <v>940000</v>
      </c>
      <c r="D46" s="115"/>
      <c r="E46" s="77"/>
      <c r="F46" s="77"/>
      <c r="G46" s="78"/>
      <c r="H46" s="121" t="s">
        <v>163</v>
      </c>
      <c r="I46" s="122">
        <v>1299900</v>
      </c>
    </row>
    <row r="47" spans="2:9" ht="15.75" thickBot="1">
      <c r="B47" s="121"/>
      <c r="C47" s="120"/>
      <c r="D47" s="115"/>
      <c r="E47" s="78"/>
      <c r="F47" s="78"/>
      <c r="G47" s="78"/>
      <c r="H47" s="119" t="s">
        <v>164</v>
      </c>
      <c r="I47" s="122">
        <v>1359900</v>
      </c>
    </row>
    <row r="48" spans="2:9">
      <c r="B48" s="121" t="s">
        <v>190</v>
      </c>
      <c r="C48" s="120">
        <v>1409900</v>
      </c>
      <c r="D48" s="115"/>
      <c r="E48" s="118" t="s">
        <v>186</v>
      </c>
      <c r="F48" s="111"/>
      <c r="G48" s="78"/>
      <c r="H48" s="119"/>
      <c r="I48" s="122"/>
    </row>
    <row r="49" spans="2:9" ht="15.75" thickBot="1">
      <c r="B49" s="123" t="s">
        <v>191</v>
      </c>
      <c r="C49" s="124">
        <v>1429900</v>
      </c>
      <c r="D49" s="115"/>
      <c r="E49" s="121" t="s">
        <v>187</v>
      </c>
      <c r="F49" s="122">
        <v>1451900</v>
      </c>
      <c r="G49" s="78"/>
      <c r="H49" s="123" t="s">
        <v>188</v>
      </c>
      <c r="I49" s="124">
        <v>1751900</v>
      </c>
    </row>
    <row r="50" spans="2:9">
      <c r="B50" s="125"/>
      <c r="C50" s="126"/>
      <c r="D50" s="115"/>
      <c r="E50" s="144"/>
      <c r="F50" s="122"/>
      <c r="G50" s="78"/>
      <c r="H50" s="78"/>
      <c r="I50" s="78"/>
    </row>
    <row r="51" spans="2:9" ht="15.75" thickBot="1">
      <c r="B51" s="77"/>
      <c r="C51" s="77"/>
      <c r="D51" s="115"/>
      <c r="E51" s="144" t="s">
        <v>48</v>
      </c>
      <c r="F51" s="122">
        <v>1691900</v>
      </c>
      <c r="G51" s="78"/>
      <c r="H51" s="78"/>
      <c r="I51" s="78"/>
    </row>
    <row r="52" spans="2:9">
      <c r="B52" s="118" t="s">
        <v>150</v>
      </c>
      <c r="C52" s="111"/>
      <c r="D52" s="115"/>
      <c r="E52" s="144"/>
      <c r="F52" s="122"/>
      <c r="G52" s="78"/>
      <c r="H52" s="118" t="s">
        <v>189</v>
      </c>
      <c r="I52" s="134"/>
    </row>
    <row r="53" spans="2:9" ht="15.75" thickBot="1">
      <c r="B53" s="121" t="s">
        <v>128</v>
      </c>
      <c r="C53" s="122">
        <f>'[1]Precios BMW MY2015'!H80</f>
        <v>914900</v>
      </c>
      <c r="D53" s="115"/>
      <c r="E53" s="123" t="s">
        <v>145</v>
      </c>
      <c r="F53" s="124">
        <v>2371900</v>
      </c>
      <c r="G53" s="78"/>
      <c r="H53" s="121" t="s">
        <v>149</v>
      </c>
      <c r="I53" s="135">
        <v>699900</v>
      </c>
    </row>
    <row r="54" spans="2:9" ht="15.75" thickBot="1">
      <c r="B54" s="123" t="s">
        <v>129</v>
      </c>
      <c r="C54" s="124">
        <f>'[1]Precios BMW MY2015'!H81</f>
        <v>939900</v>
      </c>
      <c r="D54" s="115"/>
      <c r="E54" s="125"/>
      <c r="F54" s="126"/>
      <c r="G54" s="78"/>
      <c r="H54" s="121" t="s">
        <v>151</v>
      </c>
      <c r="I54" s="135">
        <v>749900.00000000012</v>
      </c>
    </row>
    <row r="55" spans="2:9" ht="15.75" thickBot="1">
      <c r="B55" s="77"/>
      <c r="C55" s="77"/>
      <c r="D55" s="115"/>
      <c r="E55" s="78"/>
      <c r="F55" s="78"/>
      <c r="G55" s="78"/>
      <c r="H55" s="121" t="s">
        <v>152</v>
      </c>
      <c r="I55" s="135">
        <v>799900</v>
      </c>
    </row>
    <row r="56" spans="2:9" ht="15.75" thickBot="1">
      <c r="B56" s="78"/>
      <c r="D56" s="115"/>
      <c r="E56" s="118" t="s">
        <v>220</v>
      </c>
      <c r="F56" s="111"/>
      <c r="G56" s="78"/>
      <c r="H56" s="140"/>
      <c r="I56" s="146"/>
    </row>
    <row r="57" spans="2:9">
      <c r="B57" s="118" t="s">
        <v>193</v>
      </c>
      <c r="C57" s="111"/>
      <c r="D57" s="115"/>
      <c r="E57" s="121" t="s">
        <v>221</v>
      </c>
      <c r="F57" s="120">
        <v>1474900</v>
      </c>
      <c r="G57" s="78"/>
      <c r="H57" s="121" t="s">
        <v>153</v>
      </c>
      <c r="I57" s="135">
        <v>832899.99999999988</v>
      </c>
    </row>
    <row r="58" spans="2:9" ht="15.75" thickBot="1">
      <c r="B58" s="121" t="s">
        <v>174</v>
      </c>
      <c r="C58" s="120">
        <v>591900</v>
      </c>
      <c r="D58" s="115"/>
      <c r="E58" s="121" t="s">
        <v>222</v>
      </c>
      <c r="F58" s="120">
        <v>1949900</v>
      </c>
      <c r="G58" s="78"/>
      <c r="H58" s="123" t="s">
        <v>154</v>
      </c>
      <c r="I58" s="136">
        <v>882899.99999999965</v>
      </c>
    </row>
    <row r="59" spans="2:9" ht="15.75" thickBot="1">
      <c r="B59" s="140"/>
      <c r="C59" s="120"/>
      <c r="D59" s="115"/>
      <c r="E59" s="123" t="s">
        <v>223</v>
      </c>
      <c r="F59" s="124">
        <v>2249900</v>
      </c>
      <c r="G59" s="78"/>
      <c r="H59" s="78"/>
      <c r="I59" s="78"/>
    </row>
    <row r="60" spans="2:9" ht="15.75" thickBot="1">
      <c r="B60" s="121" t="s">
        <v>109</v>
      </c>
      <c r="C60" s="120">
        <v>739900</v>
      </c>
      <c r="D60" s="115"/>
      <c r="E60" s="78"/>
      <c r="F60" s="78"/>
      <c r="G60" s="78"/>
      <c r="H60" s="78"/>
      <c r="I60" s="78"/>
    </row>
    <row r="61" spans="2:9" ht="15.75" thickBot="1">
      <c r="B61" s="121" t="s">
        <v>110</v>
      </c>
      <c r="C61" s="120">
        <v>759900</v>
      </c>
      <c r="D61" s="115"/>
      <c r="E61" s="78"/>
      <c r="F61" s="78"/>
      <c r="G61" s="78"/>
      <c r="H61" s="118" t="s">
        <v>192</v>
      </c>
      <c r="I61" s="134"/>
    </row>
    <row r="62" spans="2:9" ht="15.75" thickBot="1">
      <c r="B62" s="121"/>
      <c r="C62" s="120"/>
      <c r="D62" s="115"/>
      <c r="E62" s="118" t="s">
        <v>194</v>
      </c>
      <c r="F62" s="111"/>
      <c r="G62" s="78"/>
      <c r="H62" s="123" t="s">
        <v>155</v>
      </c>
      <c r="I62" s="136">
        <v>2501900</v>
      </c>
    </row>
    <row r="63" spans="2:9">
      <c r="B63" s="121" t="s">
        <v>130</v>
      </c>
      <c r="C63" s="120">
        <v>909900</v>
      </c>
      <c r="D63" s="115"/>
      <c r="E63" s="121" t="s">
        <v>103</v>
      </c>
      <c r="F63" s="120">
        <v>704900</v>
      </c>
      <c r="G63" s="78"/>
      <c r="H63" s="78"/>
      <c r="I63" s="78"/>
    </row>
    <row r="64" spans="2:9">
      <c r="B64" s="121"/>
      <c r="C64" s="120"/>
      <c r="D64" s="115"/>
      <c r="E64" s="121" t="s">
        <v>104</v>
      </c>
      <c r="F64" s="120">
        <v>724900</v>
      </c>
      <c r="G64" s="78"/>
      <c r="H64" s="78"/>
      <c r="I64" s="78"/>
    </row>
    <row r="65" spans="2:9">
      <c r="B65" s="121" t="s">
        <v>195</v>
      </c>
      <c r="C65" s="120">
        <v>1429900</v>
      </c>
      <c r="D65" s="115"/>
      <c r="E65" s="121" t="s">
        <v>105</v>
      </c>
      <c r="F65" s="120">
        <v>754900</v>
      </c>
      <c r="G65" s="78"/>
      <c r="H65" s="78"/>
      <c r="I65" s="78"/>
    </row>
    <row r="66" spans="2:9" ht="15.75" thickBot="1">
      <c r="B66" s="123" t="s">
        <v>196</v>
      </c>
      <c r="C66" s="124">
        <v>1449900</v>
      </c>
      <c r="D66" s="115"/>
      <c r="E66" s="121"/>
      <c r="F66" s="120"/>
      <c r="G66" s="78"/>
      <c r="H66" s="78"/>
      <c r="I66" s="78"/>
    </row>
    <row r="67" spans="2:9" ht="15.75" thickBot="1">
      <c r="B67" s="78"/>
      <c r="D67" s="115"/>
      <c r="E67" s="123" t="s">
        <v>142</v>
      </c>
      <c r="F67" s="124">
        <v>969900</v>
      </c>
      <c r="G67" s="78"/>
      <c r="H67" s="78"/>
      <c r="I67" s="78"/>
    </row>
    <row r="68" spans="2:9">
      <c r="B68" s="78"/>
      <c r="D68" s="115"/>
      <c r="E68" s="78"/>
      <c r="F68" s="78"/>
      <c r="G68" s="78"/>
      <c r="H68" s="78"/>
      <c r="I68" s="78"/>
    </row>
    <row r="69" spans="2:9">
      <c r="B69" s="78"/>
      <c r="D69" s="115"/>
      <c r="E69" s="78"/>
      <c r="F69" s="78"/>
      <c r="G69" s="78"/>
      <c r="H69" s="78"/>
      <c r="I69" s="78"/>
    </row>
    <row r="70" spans="2:9">
      <c r="B70" s="78"/>
      <c r="D70" s="115"/>
      <c r="E70" s="78"/>
      <c r="F70" s="78"/>
      <c r="G70" s="78"/>
      <c r="H70" s="78"/>
      <c r="I70" s="78"/>
    </row>
    <row r="71" spans="2:9">
      <c r="B71" s="78"/>
      <c r="D71" s="115"/>
      <c r="E71" s="78"/>
      <c r="F71" s="78"/>
      <c r="G71" s="78"/>
      <c r="H71" s="78"/>
      <c r="I71" s="78"/>
    </row>
    <row r="72" spans="2:9">
      <c r="B72" s="78"/>
      <c r="D72" s="78"/>
      <c r="E72" s="78"/>
      <c r="F72" s="78"/>
      <c r="G72" s="78"/>
      <c r="H72" s="78"/>
      <c r="I72" s="78"/>
    </row>
    <row r="73" spans="2:9">
      <c r="B73" s="78"/>
      <c r="C73" s="78"/>
      <c r="D73" s="78"/>
      <c r="E73" s="78"/>
      <c r="F73" s="78"/>
      <c r="G73" s="78"/>
      <c r="H73" s="78"/>
      <c r="I73" s="78"/>
    </row>
    <row r="74" spans="2:9">
      <c r="B74" s="78" t="s">
        <v>146</v>
      </c>
      <c r="D74" s="78"/>
      <c r="E74" s="78"/>
      <c r="F74" s="78"/>
      <c r="G74" s="78"/>
      <c r="H74" s="78"/>
      <c r="I74" s="78"/>
    </row>
    <row r="75" spans="2:9">
      <c r="B75" s="77" t="s">
        <v>147</v>
      </c>
      <c r="C75" s="77"/>
      <c r="D75" s="78"/>
      <c r="G75" s="78"/>
      <c r="H75" s="78"/>
      <c r="I75" s="78"/>
    </row>
    <row r="76" spans="2:9">
      <c r="B76" s="78"/>
      <c r="D76" s="78"/>
      <c r="G76" s="78"/>
      <c r="H76" s="78"/>
      <c r="I76" s="78"/>
    </row>
    <row r="77" spans="2:9">
      <c r="B77" s="78" t="s">
        <v>156</v>
      </c>
      <c r="C77" s="78"/>
      <c r="D77" s="78"/>
      <c r="G77" s="78"/>
      <c r="H77" s="78"/>
      <c r="I77" s="78"/>
    </row>
    <row r="78" spans="2:9">
      <c r="B78" s="78" t="s">
        <v>157</v>
      </c>
      <c r="C78" s="78"/>
      <c r="D78" s="78"/>
      <c r="G78" s="78"/>
      <c r="H78" s="78"/>
      <c r="I78" s="78"/>
    </row>
  </sheetData>
  <mergeCells count="1">
    <mergeCell ref="B2:I2"/>
  </mergeCells>
  <printOptions horizontalCentered="1"/>
  <pageMargins left="0.19685039370078741" right="0.15748031496062992" top="0.62992125984251968" bottom="3.937007874015748E-2" header="0.15748031496062992" footer="0.23622047244094491"/>
  <pageSetup scale="51" orientation="portrait"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showGridLines="0" zoomScale="115" zoomScaleNormal="115" workbookViewId="0">
      <selection activeCell="H9" sqref="H9"/>
    </sheetView>
  </sheetViews>
  <sheetFormatPr defaultRowHeight="12.75"/>
  <cols>
    <col min="1" max="1" width="3.625" style="19" customWidth="1"/>
    <col min="2" max="2" width="46.375" style="62" customWidth="1"/>
    <col min="3" max="3" width="16.625" style="64" customWidth="1"/>
    <col min="4" max="4" width="3.875" style="64" customWidth="1"/>
    <col min="5" max="5" width="60" style="2" customWidth="1"/>
    <col min="6" max="6" width="16.625" style="2" customWidth="1"/>
    <col min="7" max="7" width="6.5" style="2" customWidth="1"/>
    <col min="8" max="16384" width="9" style="2"/>
  </cols>
  <sheetData>
    <row r="1" spans="1:7" s="55" customFormat="1" ht="26.25" customHeight="1">
      <c r="B1" s="58" t="s">
        <v>35</v>
      </c>
      <c r="C1" s="7"/>
      <c r="D1" s="25"/>
      <c r="E1" s="6"/>
      <c r="F1" s="6"/>
      <c r="G1" s="6"/>
    </row>
    <row r="2" spans="1:7" s="55" customFormat="1" ht="26.25" customHeight="1">
      <c r="B2" s="61" t="s">
        <v>227</v>
      </c>
      <c r="C2" s="7"/>
      <c r="D2" s="25"/>
      <c r="E2" s="6"/>
      <c r="F2" s="6"/>
      <c r="G2" s="6"/>
    </row>
    <row r="3" spans="1:7" s="55" customFormat="1" ht="18" customHeight="1">
      <c r="A3" s="6"/>
      <c r="B3" s="7"/>
      <c r="C3" s="25"/>
      <c r="D3" s="25"/>
      <c r="E3" s="6"/>
      <c r="F3" s="6"/>
      <c r="G3" s="6"/>
    </row>
    <row r="4" spans="1:7" ht="29.25" customHeight="1">
      <c r="B4" s="165" t="s">
        <v>81</v>
      </c>
      <c r="C4" s="166"/>
      <c r="D4" s="166"/>
      <c r="E4" s="166"/>
      <c r="F4" s="166"/>
      <c r="G4" s="19"/>
    </row>
    <row r="5" spans="1:7" s="57" customFormat="1" ht="11.25" customHeight="1">
      <c r="B5" s="84"/>
      <c r="C5" s="84"/>
      <c r="D5" s="84"/>
    </row>
    <row r="6" spans="1:7" s="49" customFormat="1" ht="21" customHeight="1">
      <c r="B6" s="164" t="s">
        <v>123</v>
      </c>
      <c r="C6" s="164"/>
      <c r="D6" s="76"/>
      <c r="E6" s="164" t="s">
        <v>83</v>
      </c>
      <c r="F6" s="164"/>
    </row>
    <row r="7" spans="1:7" s="78" customFormat="1" ht="21" customHeight="1">
      <c r="A7" s="77"/>
      <c r="B7" s="65" t="s">
        <v>55</v>
      </c>
      <c r="C7" s="85">
        <v>305000</v>
      </c>
      <c r="D7" s="76"/>
      <c r="E7" s="65" t="s">
        <v>57</v>
      </c>
      <c r="F7" s="85">
        <v>430000</v>
      </c>
      <c r="G7" s="77"/>
    </row>
    <row r="8" spans="1:7" s="77" customFormat="1" ht="21" customHeight="1">
      <c r="B8" s="65" t="s">
        <v>58</v>
      </c>
      <c r="C8" s="85">
        <v>325000</v>
      </c>
      <c r="D8" s="76"/>
      <c r="E8" s="65" t="s">
        <v>60</v>
      </c>
      <c r="F8" s="85">
        <v>450000</v>
      </c>
    </row>
    <row r="9" spans="1:7" s="77" customFormat="1" ht="21" customHeight="1">
      <c r="B9" s="65" t="s">
        <v>56</v>
      </c>
      <c r="C9" s="85">
        <v>340000</v>
      </c>
      <c r="D9" s="76"/>
      <c r="E9" s="65" t="s">
        <v>36</v>
      </c>
      <c r="F9" s="85">
        <v>484000</v>
      </c>
    </row>
    <row r="10" spans="1:7" s="77" customFormat="1" ht="21" customHeight="1">
      <c r="B10" s="65" t="s">
        <v>59</v>
      </c>
      <c r="C10" s="85">
        <v>360000</v>
      </c>
      <c r="D10" s="76"/>
      <c r="E10" s="65" t="s">
        <v>31</v>
      </c>
      <c r="F10" s="85">
        <v>504000</v>
      </c>
    </row>
    <row r="11" spans="1:7" s="77" customFormat="1" ht="21" customHeight="1">
      <c r="B11" s="65" t="s">
        <v>61</v>
      </c>
      <c r="C11" s="85">
        <v>384000</v>
      </c>
      <c r="D11" s="76"/>
      <c r="E11" s="65" t="s">
        <v>37</v>
      </c>
      <c r="F11" s="85">
        <v>505500</v>
      </c>
    </row>
    <row r="12" spans="1:7" s="77" customFormat="1" ht="21" customHeight="1">
      <c r="B12" s="65" t="s">
        <v>62</v>
      </c>
      <c r="C12" s="85">
        <v>404000</v>
      </c>
      <c r="D12" s="76"/>
      <c r="E12" s="65" t="s">
        <v>38</v>
      </c>
      <c r="F12" s="85">
        <v>525500</v>
      </c>
    </row>
    <row r="13" spans="1:7" s="77" customFormat="1" ht="21" customHeight="1">
      <c r="D13" s="76"/>
    </row>
    <row r="14" spans="1:7" s="77" customFormat="1" ht="21" customHeight="1">
      <c r="B14" s="164" t="s">
        <v>124</v>
      </c>
      <c r="C14" s="164"/>
      <c r="D14" s="76"/>
      <c r="E14" s="138" t="s">
        <v>94</v>
      </c>
      <c r="F14" s="138"/>
    </row>
    <row r="15" spans="1:7" s="77" customFormat="1" ht="21" customHeight="1">
      <c r="B15" s="65" t="s">
        <v>65</v>
      </c>
      <c r="C15" s="85">
        <v>350000</v>
      </c>
      <c r="D15" s="76"/>
      <c r="E15" s="65" t="s">
        <v>88</v>
      </c>
      <c r="F15" s="85">
        <v>455000</v>
      </c>
    </row>
    <row r="16" spans="1:7" s="78" customFormat="1" ht="21" customHeight="1">
      <c r="A16" s="77"/>
      <c r="B16" s="65" t="s">
        <v>70</v>
      </c>
      <c r="C16" s="85">
        <v>370000</v>
      </c>
      <c r="D16" s="76"/>
      <c r="E16" s="65" t="s">
        <v>89</v>
      </c>
      <c r="F16" s="85">
        <v>475000</v>
      </c>
      <c r="G16" s="77"/>
    </row>
    <row r="17" spans="1:7" s="78" customFormat="1" ht="21" customHeight="1">
      <c r="A17" s="77"/>
      <c r="B17" s="65" t="s">
        <v>66</v>
      </c>
      <c r="C17" s="85">
        <v>405000</v>
      </c>
      <c r="D17" s="79"/>
      <c r="E17" s="65" t="s">
        <v>90</v>
      </c>
      <c r="F17" s="85">
        <v>509000</v>
      </c>
      <c r="G17" s="77"/>
    </row>
    <row r="18" spans="1:7" s="78" customFormat="1" ht="21" customHeight="1">
      <c r="A18" s="77"/>
      <c r="B18" s="65" t="s">
        <v>67</v>
      </c>
      <c r="C18" s="85">
        <v>425000</v>
      </c>
      <c r="D18" s="80"/>
      <c r="E18" s="65" t="s">
        <v>91</v>
      </c>
      <c r="F18" s="85">
        <v>529000</v>
      </c>
      <c r="G18" s="77"/>
    </row>
    <row r="19" spans="1:7" s="78" customFormat="1" ht="21" customHeight="1">
      <c r="A19" s="77"/>
      <c r="B19" s="65" t="s">
        <v>68</v>
      </c>
      <c r="C19" s="85">
        <v>445000</v>
      </c>
      <c r="D19" s="80"/>
      <c r="E19" s="65" t="s">
        <v>92</v>
      </c>
      <c r="F19" s="85">
        <v>530500</v>
      </c>
      <c r="G19" s="77"/>
    </row>
    <row r="20" spans="1:7" s="78" customFormat="1" ht="21" customHeight="1">
      <c r="A20" s="77"/>
      <c r="B20" s="65" t="s">
        <v>69</v>
      </c>
      <c r="C20" s="85">
        <v>465000</v>
      </c>
      <c r="D20" s="80"/>
      <c r="E20" s="65" t="s">
        <v>93</v>
      </c>
      <c r="F20" s="85">
        <v>550500</v>
      </c>
      <c r="G20" s="77"/>
    </row>
    <row r="21" spans="1:7" s="78" customFormat="1" ht="21" customHeight="1">
      <c r="A21" s="77"/>
      <c r="D21" s="79"/>
      <c r="G21" s="77"/>
    </row>
    <row r="22" spans="1:7" s="78" customFormat="1" ht="21" customHeight="1">
      <c r="A22" s="77"/>
      <c r="B22" s="164" t="s">
        <v>161</v>
      </c>
      <c r="C22" s="164"/>
      <c r="D22" s="80"/>
      <c r="E22" s="138" t="s">
        <v>84</v>
      </c>
      <c r="F22" s="138"/>
      <c r="G22" s="77"/>
    </row>
    <row r="23" spans="1:7" s="78" customFormat="1" ht="21" customHeight="1">
      <c r="A23" s="77"/>
      <c r="B23" s="65" t="s">
        <v>55</v>
      </c>
      <c r="C23" s="85">
        <f>325000</f>
        <v>325000</v>
      </c>
      <c r="D23" s="79"/>
      <c r="E23" s="65" t="s">
        <v>73</v>
      </c>
      <c r="F23" s="85">
        <v>505000</v>
      </c>
      <c r="G23" s="77"/>
    </row>
    <row r="24" spans="1:7" s="78" customFormat="1" ht="21" customHeight="1">
      <c r="A24" s="77"/>
      <c r="B24" s="65" t="s">
        <v>58</v>
      </c>
      <c r="C24" s="85">
        <f>320000+25000</f>
        <v>345000</v>
      </c>
      <c r="D24" s="79"/>
      <c r="E24" s="65" t="s">
        <v>74</v>
      </c>
      <c r="F24" s="85">
        <v>525000</v>
      </c>
      <c r="G24" s="77"/>
    </row>
    <row r="25" spans="1:7" s="78" customFormat="1" ht="21" customHeight="1">
      <c r="A25" s="77"/>
      <c r="B25" s="65" t="s">
        <v>56</v>
      </c>
      <c r="C25" s="85">
        <f>335000+25000</f>
        <v>360000</v>
      </c>
      <c r="D25" s="79"/>
      <c r="E25" s="65" t="s">
        <v>79</v>
      </c>
      <c r="F25" s="85">
        <v>520000</v>
      </c>
    </row>
    <row r="26" spans="1:7" s="78" customFormat="1" ht="21" customHeight="1">
      <c r="A26" s="77"/>
      <c r="B26" s="65" t="s">
        <v>59</v>
      </c>
      <c r="C26" s="85">
        <f>355000+25000</f>
        <v>380000</v>
      </c>
      <c r="D26" s="79"/>
      <c r="E26" s="65" t="s">
        <v>80</v>
      </c>
      <c r="F26" s="85">
        <v>540000</v>
      </c>
    </row>
    <row r="27" spans="1:7" s="78" customFormat="1" ht="21" customHeight="1">
      <c r="A27" s="77"/>
      <c r="B27" s="65" t="s">
        <v>61</v>
      </c>
      <c r="C27" s="85">
        <f>379000+25000</f>
        <v>404000</v>
      </c>
      <c r="D27" s="79"/>
      <c r="E27" s="65" t="s">
        <v>77</v>
      </c>
      <c r="F27" s="85">
        <v>544500</v>
      </c>
      <c r="G27" s="77"/>
    </row>
    <row r="28" spans="1:7" s="78" customFormat="1" ht="21" customHeight="1">
      <c r="A28" s="77"/>
      <c r="B28" s="65" t="s">
        <v>62</v>
      </c>
      <c r="C28" s="85">
        <f>399000+25000</f>
        <v>424000</v>
      </c>
      <c r="D28" s="81"/>
      <c r="E28" s="65" t="s">
        <v>78</v>
      </c>
      <c r="F28" s="85">
        <v>564500</v>
      </c>
      <c r="G28" s="77"/>
    </row>
    <row r="29" spans="1:7" s="78" customFormat="1" ht="21" customHeight="1">
      <c r="A29" s="77"/>
      <c r="B29" s="77"/>
      <c r="C29" s="77"/>
      <c r="D29" s="79"/>
      <c r="E29" s="65" t="s">
        <v>75</v>
      </c>
      <c r="F29" s="85">
        <v>601000</v>
      </c>
      <c r="G29" s="77"/>
    </row>
    <row r="30" spans="1:7" s="78" customFormat="1" ht="21" customHeight="1">
      <c r="A30" s="77"/>
      <c r="B30" s="164" t="s">
        <v>162</v>
      </c>
      <c r="C30" s="164"/>
      <c r="D30" s="79"/>
      <c r="E30" s="65" t="s">
        <v>76</v>
      </c>
      <c r="F30" s="85">
        <v>621000</v>
      </c>
      <c r="G30" s="77"/>
    </row>
    <row r="31" spans="1:7" s="78" customFormat="1" ht="21" customHeight="1">
      <c r="A31" s="77"/>
      <c r="B31" s="65" t="s">
        <v>65</v>
      </c>
      <c r="C31" s="85">
        <f>345000+25000</f>
        <v>370000</v>
      </c>
      <c r="D31" s="79"/>
      <c r="E31" s="65" t="s">
        <v>115</v>
      </c>
      <c r="F31" s="85">
        <v>617000</v>
      </c>
      <c r="G31" s="77"/>
    </row>
    <row r="32" spans="1:7" s="78" customFormat="1" ht="21" customHeight="1">
      <c r="A32" s="77"/>
      <c r="B32" s="65" t="s">
        <v>70</v>
      </c>
      <c r="C32" s="85">
        <f>365000+25000</f>
        <v>390000</v>
      </c>
      <c r="D32" s="80"/>
      <c r="E32" s="65" t="s">
        <v>116</v>
      </c>
      <c r="F32" s="85">
        <v>637000</v>
      </c>
      <c r="G32" s="77"/>
    </row>
    <row r="33" spans="1:7" s="78" customFormat="1" ht="21" customHeight="1">
      <c r="A33" s="77"/>
      <c r="B33" s="65" t="s">
        <v>66</v>
      </c>
      <c r="C33" s="85">
        <f>400000+25000</f>
        <v>425000</v>
      </c>
      <c r="D33" s="80"/>
      <c r="G33" s="77"/>
    </row>
    <row r="34" spans="1:7" s="78" customFormat="1" ht="21" customHeight="1">
      <c r="A34" s="77"/>
      <c r="B34" s="65" t="s">
        <v>67</v>
      </c>
      <c r="C34" s="85">
        <f>420000+25000</f>
        <v>445000</v>
      </c>
      <c r="D34" s="80"/>
      <c r="G34" s="77"/>
    </row>
    <row r="35" spans="1:7" s="78" customFormat="1" ht="21" customHeight="1">
      <c r="A35" s="77"/>
      <c r="B35" s="65" t="s">
        <v>68</v>
      </c>
      <c r="C35" s="85">
        <f>440000+25000</f>
        <v>465000</v>
      </c>
      <c r="D35" s="79"/>
      <c r="G35" s="77"/>
    </row>
    <row r="36" spans="1:7" s="78" customFormat="1" ht="21" customHeight="1">
      <c r="A36" s="77"/>
      <c r="B36" s="65" t="s">
        <v>69</v>
      </c>
      <c r="C36" s="85">
        <f>460000+25000</f>
        <v>485000</v>
      </c>
      <c r="D36" s="76"/>
      <c r="G36" s="77"/>
    </row>
    <row r="37" spans="1:7" s="78" customFormat="1" ht="21" customHeight="1">
      <c r="A37" s="77"/>
      <c r="D37" s="76"/>
      <c r="G37" s="77"/>
    </row>
    <row r="38" spans="1:7" s="78" customFormat="1" ht="21" customHeight="1">
      <c r="A38" s="77"/>
      <c r="B38" s="138" t="s">
        <v>82</v>
      </c>
      <c r="C38" s="138"/>
      <c r="D38" s="76"/>
      <c r="G38" s="77"/>
    </row>
    <row r="39" spans="1:7" s="78" customFormat="1" ht="21" customHeight="1">
      <c r="A39" s="77"/>
      <c r="B39" s="65" t="s">
        <v>63</v>
      </c>
      <c r="C39" s="85">
        <v>436500</v>
      </c>
      <c r="D39" s="76"/>
      <c r="G39" s="77"/>
    </row>
    <row r="40" spans="1:7" s="78" customFormat="1" ht="21" customHeight="1">
      <c r="A40" s="77"/>
      <c r="B40" s="65" t="s">
        <v>64</v>
      </c>
      <c r="C40" s="85">
        <v>456500</v>
      </c>
      <c r="D40" s="76"/>
      <c r="G40" s="77"/>
    </row>
    <row r="41" spans="1:7" s="78" customFormat="1" ht="21" customHeight="1">
      <c r="A41" s="77"/>
      <c r="B41" s="65" t="s">
        <v>125</v>
      </c>
      <c r="C41" s="85">
        <v>489900</v>
      </c>
      <c r="D41" s="76"/>
      <c r="E41" s="2"/>
      <c r="F41" s="2"/>
      <c r="G41" s="77"/>
    </row>
    <row r="42" spans="1:7" s="78" customFormat="1" ht="21" customHeight="1">
      <c r="A42" s="77"/>
      <c r="B42" s="65" t="s">
        <v>126</v>
      </c>
      <c r="C42" s="85">
        <v>509900</v>
      </c>
      <c r="D42" s="76"/>
      <c r="E42" s="2"/>
      <c r="F42" s="2"/>
      <c r="G42" s="77"/>
    </row>
    <row r="43" spans="1:7" s="78" customFormat="1" ht="21" customHeight="1">
      <c r="A43" s="77"/>
      <c r="B43" s="65" t="s">
        <v>71</v>
      </c>
      <c r="C43" s="85">
        <v>494000</v>
      </c>
      <c r="D43" s="76"/>
      <c r="E43" s="2"/>
      <c r="F43" s="2"/>
      <c r="G43" s="77"/>
    </row>
    <row r="44" spans="1:7" s="78" customFormat="1" ht="21" customHeight="1">
      <c r="A44" s="77"/>
      <c r="B44" s="65" t="s">
        <v>72</v>
      </c>
      <c r="C44" s="85">
        <v>514000</v>
      </c>
      <c r="D44" s="76"/>
      <c r="E44" s="2"/>
      <c r="F44" s="2"/>
      <c r="G44" s="77"/>
    </row>
    <row r="45" spans="1:7" s="78" customFormat="1" ht="21" customHeight="1">
      <c r="A45" s="77"/>
      <c r="D45" s="76"/>
      <c r="E45" s="2"/>
      <c r="F45" s="2"/>
      <c r="G45" s="77"/>
    </row>
    <row r="46" spans="1:7" s="78" customFormat="1" ht="21" customHeight="1">
      <c r="A46" s="77"/>
      <c r="B46" s="160" t="s">
        <v>224</v>
      </c>
      <c r="C46" s="160"/>
      <c r="D46" s="76"/>
      <c r="E46" s="56"/>
      <c r="F46" s="19"/>
      <c r="G46" s="77"/>
    </row>
    <row r="47" spans="1:7" s="78" customFormat="1" ht="21" customHeight="1">
      <c r="A47" s="77"/>
      <c r="B47" s="65" t="s">
        <v>225</v>
      </c>
      <c r="C47" s="85">
        <v>550000</v>
      </c>
      <c r="D47" s="82"/>
      <c r="E47" s="19"/>
      <c r="F47" s="19"/>
      <c r="G47" s="77"/>
    </row>
    <row r="48" spans="1:7" s="78" customFormat="1" ht="21" customHeight="1">
      <c r="A48" s="77"/>
      <c r="D48" s="82"/>
      <c r="E48" s="19"/>
      <c r="F48" s="19"/>
      <c r="G48" s="77"/>
    </row>
    <row r="49" spans="1:7" s="78" customFormat="1" ht="21" customHeight="1">
      <c r="A49" s="77"/>
      <c r="D49" s="82"/>
      <c r="E49" s="19"/>
      <c r="F49" s="19"/>
      <c r="G49" s="77"/>
    </row>
    <row r="50" spans="1:7" ht="20.100000000000001" customHeight="1">
      <c r="D50" s="48"/>
      <c r="E50" s="19"/>
      <c r="F50" s="19"/>
      <c r="G50" s="19"/>
    </row>
    <row r="51" spans="1:7" ht="20.100000000000001" customHeight="1">
      <c r="D51" s="48"/>
      <c r="E51" s="19"/>
      <c r="F51" s="19"/>
      <c r="G51" s="19"/>
    </row>
    <row r="52" spans="1:7" ht="20.100000000000001" customHeight="1">
      <c r="D52" s="2"/>
      <c r="E52" s="19"/>
      <c r="F52" s="19"/>
      <c r="G52" s="19"/>
    </row>
    <row r="53" spans="1:7" ht="20.100000000000001" customHeight="1">
      <c r="B53" s="74" t="s">
        <v>54</v>
      </c>
      <c r="D53" s="2"/>
      <c r="E53" s="19"/>
      <c r="F53" s="19"/>
      <c r="G53" s="19"/>
    </row>
    <row r="54" spans="1:7" ht="91.5" customHeight="1">
      <c r="B54" s="86" t="s">
        <v>165</v>
      </c>
      <c r="D54" s="2"/>
      <c r="E54" s="19"/>
      <c r="F54" s="19"/>
      <c r="G54" s="19"/>
    </row>
    <row r="55" spans="1:7" ht="29.25" customHeight="1">
      <c r="B55" s="113"/>
      <c r="D55" s="2"/>
      <c r="E55" s="19"/>
      <c r="F55" s="19"/>
      <c r="G55" s="19"/>
    </row>
    <row r="56" spans="1:7" ht="85.5" customHeight="1">
      <c r="B56" s="2"/>
      <c r="C56" s="2"/>
      <c r="D56" s="2"/>
      <c r="E56" s="19"/>
      <c r="F56" s="19"/>
      <c r="G56" s="19"/>
    </row>
    <row r="57" spans="1:7" ht="20.100000000000001" customHeight="1">
      <c r="B57" s="2"/>
      <c r="C57" s="2"/>
      <c r="D57" s="2"/>
      <c r="E57" s="19"/>
      <c r="F57" s="19"/>
      <c r="G57" s="19"/>
    </row>
    <row r="58" spans="1:7" ht="92.25" customHeight="1">
      <c r="B58" s="2"/>
      <c r="C58" s="2"/>
      <c r="D58" s="2"/>
      <c r="E58" s="19"/>
      <c r="F58" s="19"/>
      <c r="G58" s="19"/>
    </row>
    <row r="59" spans="1:7" ht="20.100000000000001" customHeight="1">
      <c r="B59" s="2"/>
      <c r="C59" s="2"/>
      <c r="D59" s="2"/>
      <c r="E59" s="19"/>
      <c r="F59" s="19"/>
      <c r="G59" s="19"/>
    </row>
    <row r="60" spans="1:7" ht="20.100000000000001" customHeight="1">
      <c r="C60" s="2"/>
      <c r="D60" s="2"/>
      <c r="E60" s="19"/>
      <c r="F60" s="19"/>
      <c r="G60" s="19"/>
    </row>
    <row r="61" spans="1:7" ht="20.100000000000001" customHeight="1">
      <c r="B61" s="2"/>
      <c r="C61" s="2"/>
      <c r="D61" s="2"/>
      <c r="E61" s="19"/>
      <c r="F61" s="19"/>
      <c r="G61" s="19"/>
    </row>
    <row r="62" spans="1:7" ht="20.100000000000001" customHeight="1">
      <c r="B62" s="2"/>
      <c r="C62" s="2"/>
      <c r="D62" s="2"/>
      <c r="E62" s="19"/>
      <c r="F62" s="19"/>
      <c r="G62" s="19"/>
    </row>
    <row r="63" spans="1:7" ht="20.100000000000001" customHeight="1">
      <c r="B63" s="2"/>
      <c r="C63" s="2"/>
      <c r="D63" s="2"/>
      <c r="E63" s="19"/>
      <c r="F63" s="19"/>
      <c r="G63" s="19"/>
    </row>
    <row r="64" spans="1:7" ht="20.100000000000001" customHeight="1">
      <c r="C64" s="2"/>
      <c r="D64" s="2"/>
      <c r="E64" s="19"/>
      <c r="F64" s="19"/>
      <c r="G64" s="19"/>
    </row>
    <row r="65" spans="2:7" ht="20.100000000000001" customHeight="1">
      <c r="C65" s="2"/>
      <c r="D65" s="2"/>
      <c r="E65" s="19"/>
      <c r="F65" s="19"/>
      <c r="G65" s="19"/>
    </row>
    <row r="66" spans="2:7" ht="20.100000000000001" customHeight="1">
      <c r="B66" s="2"/>
      <c r="C66" s="2"/>
      <c r="D66" s="2"/>
      <c r="E66" s="19"/>
      <c r="F66" s="19"/>
      <c r="G66" s="19"/>
    </row>
    <row r="67" spans="2:7" ht="20.100000000000001" customHeight="1">
      <c r="B67" s="2"/>
      <c r="C67" s="2"/>
      <c r="D67" s="2"/>
      <c r="E67" s="19"/>
      <c r="F67" s="19"/>
      <c r="G67" s="19"/>
    </row>
    <row r="68" spans="2:7" ht="20.100000000000001" customHeight="1">
      <c r="B68" s="2"/>
      <c r="C68" s="2"/>
      <c r="D68" s="2"/>
      <c r="E68" s="19"/>
      <c r="F68" s="19"/>
      <c r="G68" s="19"/>
    </row>
    <row r="69" spans="2:7">
      <c r="B69" s="17"/>
      <c r="C69" s="63"/>
      <c r="D69" s="63"/>
      <c r="E69" s="19"/>
      <c r="F69" s="19"/>
      <c r="G69" s="19"/>
    </row>
    <row r="70" spans="2:7">
      <c r="B70" s="17"/>
      <c r="C70" s="63"/>
      <c r="D70" s="63"/>
      <c r="E70" s="19"/>
      <c r="F70" s="19"/>
      <c r="G70" s="19"/>
    </row>
    <row r="71" spans="2:7">
      <c r="B71" s="17"/>
      <c r="C71" s="63"/>
      <c r="D71" s="63"/>
      <c r="E71" s="19"/>
      <c r="F71" s="19"/>
      <c r="G71" s="19"/>
    </row>
    <row r="72" spans="2:7">
      <c r="B72" s="17"/>
      <c r="C72" s="63"/>
      <c r="D72" s="63"/>
      <c r="E72" s="19"/>
      <c r="F72" s="19"/>
      <c r="G72" s="19"/>
    </row>
    <row r="73" spans="2:7">
      <c r="B73" s="17"/>
      <c r="C73" s="63"/>
      <c r="D73" s="63"/>
      <c r="E73" s="19"/>
      <c r="F73" s="19"/>
      <c r="G73" s="19"/>
    </row>
    <row r="74" spans="2:7">
      <c r="B74" s="17"/>
      <c r="C74" s="63"/>
      <c r="D74" s="63"/>
      <c r="E74" s="19"/>
      <c r="F74" s="19"/>
      <c r="G74" s="19"/>
    </row>
    <row r="75" spans="2:7">
      <c r="B75" s="17"/>
      <c r="C75" s="63"/>
      <c r="D75" s="63"/>
      <c r="E75" s="19"/>
      <c r="F75" s="19"/>
      <c r="G75" s="19"/>
    </row>
    <row r="76" spans="2:7">
      <c r="B76" s="17"/>
      <c r="C76" s="63"/>
      <c r="D76" s="63"/>
      <c r="E76" s="19"/>
      <c r="F76" s="19"/>
      <c r="G76" s="19"/>
    </row>
    <row r="77" spans="2:7">
      <c r="B77" s="17"/>
      <c r="C77" s="63"/>
      <c r="D77" s="63"/>
      <c r="E77" s="19"/>
      <c r="F77" s="19"/>
      <c r="G77" s="19"/>
    </row>
    <row r="78" spans="2:7">
      <c r="B78" s="17"/>
      <c r="C78" s="63"/>
      <c r="D78" s="63"/>
      <c r="E78" s="19"/>
      <c r="F78" s="19"/>
      <c r="G78" s="19"/>
    </row>
    <row r="79" spans="2:7">
      <c r="B79" s="17"/>
      <c r="C79" s="63"/>
      <c r="D79" s="63"/>
      <c r="E79" s="19"/>
      <c r="F79" s="19"/>
      <c r="G79" s="19"/>
    </row>
    <row r="80" spans="2:7">
      <c r="B80" s="17"/>
      <c r="C80" s="63"/>
      <c r="D80" s="63"/>
      <c r="E80" s="19"/>
      <c r="F80" s="19"/>
      <c r="G80" s="19"/>
    </row>
    <row r="81" spans="2:7">
      <c r="B81" s="17"/>
      <c r="C81" s="63"/>
      <c r="D81" s="63"/>
      <c r="E81" s="19"/>
      <c r="F81" s="19"/>
      <c r="G81" s="19"/>
    </row>
    <row r="82" spans="2:7">
      <c r="B82" s="17"/>
      <c r="C82" s="63"/>
      <c r="D82" s="63"/>
      <c r="E82" s="19"/>
      <c r="F82" s="19"/>
      <c r="G82" s="19"/>
    </row>
    <row r="83" spans="2:7">
      <c r="B83" s="17"/>
      <c r="C83" s="63"/>
      <c r="D83" s="63"/>
      <c r="E83" s="19"/>
      <c r="F83" s="19"/>
      <c r="G83" s="19"/>
    </row>
    <row r="84" spans="2:7">
      <c r="B84" s="17"/>
      <c r="C84" s="63"/>
      <c r="D84" s="63"/>
      <c r="E84" s="19"/>
      <c r="F84" s="19"/>
      <c r="G84" s="19"/>
    </row>
    <row r="85" spans="2:7" s="19" customFormat="1">
      <c r="B85" s="17"/>
      <c r="C85" s="63"/>
      <c r="D85" s="63"/>
    </row>
    <row r="86" spans="2:7" s="19" customFormat="1">
      <c r="B86" s="17"/>
      <c r="C86" s="63"/>
      <c r="D86" s="63"/>
    </row>
    <row r="87" spans="2:7" s="19" customFormat="1">
      <c r="B87" s="17"/>
      <c r="C87" s="63"/>
      <c r="D87" s="63"/>
    </row>
    <row r="88" spans="2:7" s="19" customFormat="1">
      <c r="B88" s="17"/>
      <c r="C88" s="63"/>
      <c r="D88" s="63"/>
    </row>
    <row r="89" spans="2:7" s="19" customFormat="1">
      <c r="B89" s="17"/>
      <c r="C89" s="63"/>
      <c r="D89" s="63"/>
      <c r="E89" s="2"/>
      <c r="F89" s="2"/>
    </row>
    <row r="90" spans="2:7" s="19" customFormat="1">
      <c r="B90" s="17"/>
      <c r="C90" s="63"/>
      <c r="D90" s="63"/>
    </row>
    <row r="91" spans="2:7" s="19" customFormat="1">
      <c r="B91" s="17"/>
      <c r="C91" s="63"/>
      <c r="D91" s="63"/>
    </row>
    <row r="92" spans="2:7">
      <c r="B92" s="17"/>
      <c r="C92" s="63"/>
      <c r="D92" s="63"/>
      <c r="E92" s="19"/>
      <c r="F92" s="19"/>
      <c r="G92" s="19"/>
    </row>
    <row r="93" spans="2:7">
      <c r="B93" s="17"/>
      <c r="C93" s="63"/>
      <c r="D93" s="63"/>
      <c r="E93" s="19"/>
      <c r="F93" s="19"/>
      <c r="G93" s="19"/>
    </row>
    <row r="94" spans="2:7">
      <c r="B94" s="17"/>
      <c r="C94" s="63"/>
      <c r="D94" s="63"/>
      <c r="E94" s="19"/>
      <c r="F94" s="19"/>
      <c r="G94" s="19"/>
    </row>
    <row r="95" spans="2:7">
      <c r="B95" s="17"/>
      <c r="C95" s="63"/>
      <c r="D95" s="63"/>
      <c r="E95" s="19"/>
      <c r="F95" s="19"/>
      <c r="G95" s="19"/>
    </row>
    <row r="96" spans="2:7">
      <c r="B96" s="17"/>
      <c r="C96" s="63"/>
      <c r="D96" s="63"/>
      <c r="E96" s="19"/>
      <c r="F96" s="19"/>
      <c r="G96" s="19"/>
    </row>
    <row r="97" spans="2:7">
      <c r="B97" s="17"/>
      <c r="C97" s="63"/>
      <c r="D97" s="63"/>
      <c r="E97" s="19"/>
      <c r="F97" s="19"/>
      <c r="G97" s="19"/>
    </row>
    <row r="98" spans="2:7">
      <c r="E98" s="19"/>
      <c r="F98" s="19"/>
    </row>
    <row r="99" spans="2:7">
      <c r="B99" s="17"/>
      <c r="C99" s="63"/>
      <c r="D99" s="63"/>
      <c r="E99" s="19"/>
      <c r="F99" s="19"/>
      <c r="G99" s="19"/>
    </row>
    <row r="100" spans="2:7">
      <c r="B100" s="17"/>
      <c r="C100" s="63"/>
      <c r="D100" s="63"/>
      <c r="E100" s="19"/>
      <c r="F100" s="19"/>
      <c r="G100" s="19"/>
    </row>
    <row r="101" spans="2:7">
      <c r="B101" s="17"/>
      <c r="C101" s="63"/>
      <c r="D101" s="63"/>
      <c r="E101" s="19"/>
      <c r="F101" s="19"/>
      <c r="G101" s="19"/>
    </row>
    <row r="102" spans="2:7">
      <c r="B102" s="17"/>
      <c r="C102" s="63"/>
      <c r="D102" s="63"/>
      <c r="E102" s="19"/>
      <c r="F102" s="19"/>
      <c r="G102" s="19"/>
    </row>
    <row r="103" spans="2:7">
      <c r="B103" s="17"/>
      <c r="C103" s="63"/>
      <c r="D103" s="63"/>
      <c r="E103" s="19"/>
      <c r="F103" s="19"/>
      <c r="G103" s="19"/>
    </row>
    <row r="104" spans="2:7">
      <c r="B104" s="17"/>
      <c r="C104" s="63"/>
      <c r="D104" s="63"/>
      <c r="E104" s="19"/>
      <c r="F104" s="19"/>
      <c r="G104" s="19"/>
    </row>
    <row r="105" spans="2:7">
      <c r="B105" s="17"/>
      <c r="C105" s="63"/>
      <c r="D105" s="63"/>
      <c r="E105" s="19"/>
      <c r="F105" s="19"/>
      <c r="G105" s="19"/>
    </row>
    <row r="106" spans="2:7">
      <c r="B106" s="17"/>
      <c r="C106" s="63"/>
      <c r="D106" s="63"/>
      <c r="E106" s="19"/>
      <c r="F106" s="19"/>
      <c r="G106" s="19"/>
    </row>
    <row r="107" spans="2:7">
      <c r="B107" s="17"/>
      <c r="C107" s="63"/>
      <c r="D107" s="63"/>
      <c r="E107" s="19"/>
      <c r="F107" s="19"/>
      <c r="G107" s="19"/>
    </row>
    <row r="108" spans="2:7">
      <c r="B108" s="17"/>
      <c r="C108" s="63"/>
      <c r="D108" s="63"/>
      <c r="E108" s="19"/>
      <c r="F108" s="19"/>
      <c r="G108" s="19"/>
    </row>
    <row r="109" spans="2:7">
      <c r="B109" s="17"/>
      <c r="C109" s="63"/>
      <c r="D109" s="63"/>
      <c r="E109" s="19"/>
      <c r="F109" s="19"/>
      <c r="G109" s="19"/>
    </row>
    <row r="110" spans="2:7">
      <c r="B110" s="17"/>
      <c r="C110" s="63"/>
      <c r="D110" s="63"/>
      <c r="E110" s="19"/>
      <c r="F110" s="19"/>
      <c r="G110" s="19"/>
    </row>
    <row r="111" spans="2:7">
      <c r="B111" s="17"/>
      <c r="C111" s="63"/>
      <c r="D111" s="63"/>
      <c r="E111" s="19"/>
      <c r="F111" s="19"/>
      <c r="G111" s="19"/>
    </row>
    <row r="112" spans="2:7">
      <c r="B112" s="17"/>
      <c r="C112" s="63"/>
      <c r="D112" s="63"/>
      <c r="E112" s="19"/>
      <c r="F112" s="19"/>
      <c r="G112" s="19"/>
    </row>
    <row r="113" spans="2:7">
      <c r="B113" s="17"/>
      <c r="C113" s="63"/>
      <c r="D113" s="63"/>
      <c r="E113" s="19"/>
      <c r="F113" s="19"/>
      <c r="G113" s="19"/>
    </row>
    <row r="114" spans="2:7">
      <c r="B114" s="17"/>
      <c r="C114" s="63"/>
      <c r="D114" s="63"/>
      <c r="E114" s="19"/>
      <c r="F114" s="19"/>
      <c r="G114" s="19"/>
    </row>
    <row r="115" spans="2:7">
      <c r="B115" s="17"/>
      <c r="C115" s="63"/>
      <c r="D115" s="63"/>
      <c r="E115" s="19"/>
      <c r="F115" s="19"/>
      <c r="G115" s="19"/>
    </row>
    <row r="116" spans="2:7">
      <c r="B116" s="17"/>
      <c r="C116" s="63"/>
      <c r="D116" s="63"/>
      <c r="E116" s="19"/>
      <c r="F116" s="19"/>
      <c r="G116" s="19"/>
    </row>
    <row r="117" spans="2:7">
      <c r="B117" s="17"/>
      <c r="C117" s="63"/>
      <c r="D117" s="63"/>
      <c r="E117" s="19"/>
      <c r="F117" s="19"/>
      <c r="G117" s="19"/>
    </row>
    <row r="118" spans="2:7">
      <c r="B118" s="17"/>
      <c r="C118" s="63"/>
      <c r="D118" s="63"/>
      <c r="E118" s="19"/>
      <c r="F118" s="19"/>
      <c r="G118" s="19"/>
    </row>
    <row r="119" spans="2:7">
      <c r="B119" s="17"/>
      <c r="C119" s="63"/>
      <c r="D119" s="63"/>
      <c r="E119" s="19"/>
      <c r="F119" s="19"/>
      <c r="G119" s="19"/>
    </row>
    <row r="120" spans="2:7">
      <c r="B120" s="17"/>
      <c r="C120" s="63"/>
      <c r="D120" s="63"/>
      <c r="E120" s="19"/>
      <c r="F120" s="19"/>
      <c r="G120" s="19"/>
    </row>
    <row r="121" spans="2:7">
      <c r="B121" s="17"/>
      <c r="C121" s="63"/>
      <c r="D121" s="63"/>
      <c r="E121" s="19"/>
      <c r="F121" s="19"/>
      <c r="G121" s="19"/>
    </row>
    <row r="122" spans="2:7">
      <c r="B122" s="17"/>
      <c r="C122" s="63"/>
      <c r="D122" s="63"/>
      <c r="E122" s="19"/>
      <c r="F122" s="19"/>
      <c r="G122" s="19"/>
    </row>
    <row r="123" spans="2:7">
      <c r="B123" s="17"/>
      <c r="C123" s="63"/>
      <c r="D123" s="63"/>
      <c r="E123" s="19"/>
      <c r="F123" s="19"/>
      <c r="G123" s="19"/>
    </row>
    <row r="124" spans="2:7">
      <c r="B124" s="17"/>
      <c r="C124" s="63"/>
      <c r="D124" s="63"/>
      <c r="E124" s="19"/>
      <c r="F124" s="19"/>
      <c r="G124" s="19"/>
    </row>
    <row r="125" spans="2:7">
      <c r="B125" s="17"/>
      <c r="C125" s="63"/>
      <c r="D125" s="63"/>
      <c r="E125" s="19"/>
      <c r="F125" s="19"/>
      <c r="G125" s="19"/>
    </row>
    <row r="126" spans="2:7">
      <c r="B126" s="17"/>
      <c r="C126" s="63"/>
      <c r="D126" s="63"/>
      <c r="E126" s="19"/>
      <c r="F126" s="19"/>
      <c r="G126" s="19"/>
    </row>
    <row r="127" spans="2:7">
      <c r="B127" s="17"/>
      <c r="C127" s="63"/>
      <c r="D127" s="63"/>
      <c r="G127" s="19"/>
    </row>
    <row r="128" spans="2:7">
      <c r="B128" s="17"/>
      <c r="C128" s="63"/>
      <c r="D128" s="63"/>
      <c r="G128" s="19"/>
    </row>
    <row r="129" spans="2:7">
      <c r="B129" s="17"/>
      <c r="C129" s="63"/>
      <c r="D129" s="63"/>
      <c r="G129" s="19"/>
    </row>
    <row r="130" spans="2:7">
      <c r="B130" s="17"/>
      <c r="C130" s="63"/>
      <c r="D130" s="63"/>
      <c r="G130" s="19"/>
    </row>
    <row r="131" spans="2:7">
      <c r="B131" s="17"/>
      <c r="C131" s="63"/>
      <c r="D131" s="63"/>
      <c r="G131" s="19"/>
    </row>
    <row r="132" spans="2:7">
      <c r="B132" s="17"/>
      <c r="C132" s="63"/>
      <c r="D132" s="63"/>
      <c r="G132" s="19"/>
    </row>
    <row r="133" spans="2:7">
      <c r="B133" s="17"/>
      <c r="C133" s="63"/>
      <c r="D133" s="63"/>
      <c r="G133" s="19"/>
    </row>
    <row r="134" spans="2:7">
      <c r="B134" s="17"/>
      <c r="C134" s="63"/>
      <c r="D134" s="63"/>
      <c r="G134" s="19"/>
    </row>
    <row r="135" spans="2:7">
      <c r="B135" s="17"/>
      <c r="C135" s="63"/>
      <c r="D135" s="63"/>
      <c r="G135" s="19"/>
    </row>
  </sheetData>
  <mergeCells count="6">
    <mergeCell ref="B30:C30"/>
    <mergeCell ref="B14:C14"/>
    <mergeCell ref="B4:F4"/>
    <mergeCell ref="B6:C6"/>
    <mergeCell ref="E6:F6"/>
    <mergeCell ref="B22:C22"/>
  </mergeCells>
  <pageMargins left="0.74803149606299213" right="0.23622047244094491" top="0.77" bottom="0.17" header="0.15748031496062992" footer="0.22"/>
  <pageSetup scale="51" orientation="portrait" r:id="rId1"/>
  <headerFooter alignWithMargins="0">
    <oddHeader>&amp;L&amp;G</oddHeader>
  </headerFooter>
  <rowBreaks count="1" manualBreakCount="1">
    <brk id="8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zoomScale="85" zoomScaleNormal="85" workbookViewId="0">
      <selection activeCell="B4" sqref="B4"/>
    </sheetView>
  </sheetViews>
  <sheetFormatPr defaultRowHeight="12.75"/>
  <cols>
    <col min="1" max="1" width="2.375" style="2" customWidth="1"/>
    <col min="2" max="2" width="36.875" style="3" customWidth="1"/>
    <col min="3" max="3" width="13.875" style="2" bestFit="1" customWidth="1"/>
    <col min="4" max="4" width="4.875" style="2" customWidth="1"/>
    <col min="5" max="5" width="39.5" style="2" customWidth="1"/>
    <col min="6" max="6" width="17.875" style="2" customWidth="1"/>
    <col min="7" max="7" width="1.875" style="2" customWidth="1"/>
    <col min="8" max="16384" width="9" style="2"/>
  </cols>
  <sheetData>
    <row r="1" spans="1:11" ht="17.25" customHeight="1">
      <c r="A1" s="67"/>
      <c r="B1" s="68"/>
      <c r="C1" s="69"/>
      <c r="D1" s="69"/>
      <c r="E1" s="6"/>
      <c r="F1" s="6"/>
      <c r="G1" s="6"/>
      <c r="H1" s="6"/>
      <c r="I1" s="6"/>
      <c r="J1" s="6"/>
      <c r="K1" s="6"/>
    </row>
    <row r="2" spans="1:11" s="1" customFormat="1" ht="22.5" customHeight="1">
      <c r="A2" s="70"/>
      <c r="B2" s="71" t="s">
        <v>2</v>
      </c>
      <c r="C2" s="72"/>
      <c r="D2" s="70"/>
      <c r="E2" s="10"/>
      <c r="F2" s="14"/>
      <c r="G2" s="14"/>
      <c r="H2" s="10"/>
      <c r="I2" s="10"/>
      <c r="J2" s="10"/>
      <c r="K2" s="10"/>
    </row>
    <row r="3" spans="1:11" s="1" customFormat="1" ht="24" customHeight="1">
      <c r="A3" s="70"/>
      <c r="B3" s="73" t="s">
        <v>227</v>
      </c>
      <c r="C3" s="101"/>
      <c r="D3" s="70"/>
      <c r="E3" s="10"/>
      <c r="F3" s="14"/>
      <c r="G3" s="14"/>
      <c r="H3" s="10"/>
      <c r="I3" s="10"/>
      <c r="J3" s="10"/>
      <c r="K3" s="10"/>
    </row>
    <row r="4" spans="1:11" s="1" customFormat="1" ht="17.25" customHeight="1" thickBot="1">
      <c r="A4" s="70"/>
      <c r="B4" s="73"/>
      <c r="C4" s="101"/>
      <c r="D4" s="70"/>
      <c r="E4" s="10"/>
      <c r="F4" s="14"/>
      <c r="G4" s="14"/>
      <c r="H4" s="10"/>
      <c r="I4" s="10"/>
      <c r="J4" s="10"/>
      <c r="K4" s="10"/>
    </row>
    <row r="5" spans="1:11" ht="16.5" thickBot="1">
      <c r="A5" s="50"/>
      <c r="B5" s="167" t="s">
        <v>85</v>
      </c>
      <c r="C5" s="168"/>
      <c r="D5" s="168"/>
      <c r="E5" s="168"/>
      <c r="F5" s="169"/>
      <c r="G5" s="6"/>
      <c r="H5" s="6"/>
      <c r="I5" s="6"/>
      <c r="J5" s="6"/>
      <c r="K5" s="6"/>
    </row>
    <row r="6" spans="1:11" s="83" customFormat="1" ht="16.5" thickBot="1">
      <c r="A6" s="102"/>
      <c r="B6" s="104"/>
      <c r="C6" s="104"/>
      <c r="D6" s="103"/>
      <c r="E6" s="103"/>
      <c r="F6" s="103"/>
      <c r="G6" s="103"/>
      <c r="H6" s="69"/>
      <c r="I6" s="69"/>
      <c r="J6" s="69"/>
      <c r="K6" s="69"/>
    </row>
    <row r="7" spans="1:11" ht="21" customHeight="1" thickBot="1">
      <c r="A7" s="50"/>
      <c r="B7" s="87" t="s">
        <v>39</v>
      </c>
      <c r="C7" s="88" t="s">
        <v>5</v>
      </c>
      <c r="D7" s="53"/>
      <c r="E7" s="93" t="s">
        <v>17</v>
      </c>
      <c r="F7" s="88" t="s">
        <v>5</v>
      </c>
      <c r="G7" s="83"/>
      <c r="H7" s="83"/>
      <c r="I7" s="6"/>
      <c r="J7" s="6"/>
      <c r="K7" s="6"/>
    </row>
    <row r="8" spans="1:11" ht="21" customHeight="1">
      <c r="A8" s="50"/>
      <c r="B8" s="89" t="s">
        <v>226</v>
      </c>
      <c r="C8" s="90">
        <v>165700</v>
      </c>
      <c r="D8" s="53"/>
      <c r="E8" s="95" t="s">
        <v>170</v>
      </c>
      <c r="F8" s="148">
        <v>286500</v>
      </c>
      <c r="G8" s="14"/>
      <c r="H8" s="6"/>
      <c r="I8" s="6"/>
      <c r="J8" s="6"/>
      <c r="K8" s="6"/>
    </row>
    <row r="9" spans="1:11" ht="21" customHeight="1" thickBot="1">
      <c r="A9" s="50"/>
      <c r="B9" s="152" t="s">
        <v>40</v>
      </c>
      <c r="C9" s="91">
        <v>174400</v>
      </c>
      <c r="D9" s="53"/>
      <c r="E9" s="97" t="s">
        <v>171</v>
      </c>
      <c r="F9" s="148">
        <v>290100</v>
      </c>
      <c r="G9" s="14"/>
      <c r="H9" s="6"/>
      <c r="I9" s="6"/>
      <c r="J9" s="6"/>
      <c r="K9" s="6"/>
    </row>
    <row r="10" spans="1:11" ht="21" customHeight="1">
      <c r="A10" s="50"/>
      <c r="B10" s="153"/>
      <c r="C10" s="154"/>
      <c r="D10" s="53"/>
      <c r="E10" s="97" t="s">
        <v>172</v>
      </c>
      <c r="F10" s="148">
        <v>291800</v>
      </c>
      <c r="G10" s="14"/>
      <c r="H10" s="6"/>
      <c r="I10" s="6"/>
      <c r="J10" s="6"/>
      <c r="K10" s="6"/>
    </row>
    <row r="11" spans="1:11" ht="21" customHeight="1" thickBot="1">
      <c r="A11" s="50"/>
      <c r="B11" s="75"/>
      <c r="C11" s="92"/>
      <c r="D11" s="51"/>
      <c r="E11" s="97" t="s">
        <v>204</v>
      </c>
      <c r="F11" s="148">
        <v>310300</v>
      </c>
      <c r="G11" s="14"/>
      <c r="H11" s="6"/>
      <c r="I11" s="6"/>
      <c r="J11" s="6"/>
      <c r="K11" s="6"/>
    </row>
    <row r="12" spans="1:11" ht="21" customHeight="1" thickBot="1">
      <c r="A12" s="50"/>
      <c r="B12" s="87" t="s">
        <v>8</v>
      </c>
      <c r="C12" s="88" t="s">
        <v>5</v>
      </c>
      <c r="D12" s="51"/>
      <c r="E12" s="97" t="s">
        <v>212</v>
      </c>
      <c r="F12" s="148">
        <v>314600</v>
      </c>
      <c r="G12" s="14"/>
      <c r="H12" s="6"/>
      <c r="I12" s="6"/>
      <c r="J12" s="6"/>
      <c r="K12" s="6"/>
    </row>
    <row r="13" spans="1:11" ht="21" customHeight="1">
      <c r="A13" s="50"/>
      <c r="B13" s="95" t="s">
        <v>27</v>
      </c>
      <c r="C13" s="147">
        <v>154300</v>
      </c>
      <c r="D13" s="53"/>
      <c r="E13" s="97" t="s">
        <v>29</v>
      </c>
      <c r="F13" s="148">
        <v>345800</v>
      </c>
      <c r="G13" s="14"/>
      <c r="H13" s="6"/>
      <c r="I13" s="6"/>
      <c r="J13" s="6"/>
      <c r="K13" s="6"/>
    </row>
    <row r="14" spans="1:11" ht="21" customHeight="1">
      <c r="A14" s="50"/>
      <c r="B14" s="97" t="s">
        <v>46</v>
      </c>
      <c r="C14" s="90">
        <v>180200</v>
      </c>
      <c r="D14" s="51"/>
      <c r="E14" s="97" t="s">
        <v>87</v>
      </c>
      <c r="F14" s="148">
        <v>256600</v>
      </c>
      <c r="G14" s="14"/>
      <c r="H14" s="6"/>
      <c r="I14" s="6"/>
      <c r="J14" s="6"/>
      <c r="K14" s="6"/>
    </row>
    <row r="15" spans="1:11" ht="21" customHeight="1">
      <c r="A15" s="50"/>
      <c r="B15" s="97" t="s">
        <v>41</v>
      </c>
      <c r="C15" s="90">
        <v>157000</v>
      </c>
      <c r="D15" s="53"/>
      <c r="E15" s="137" t="s">
        <v>159</v>
      </c>
      <c r="F15" s="149">
        <v>277100</v>
      </c>
      <c r="G15" s="106"/>
      <c r="H15" s="6"/>
      <c r="I15" s="6"/>
      <c r="J15" s="6"/>
      <c r="K15" s="6"/>
    </row>
    <row r="16" spans="1:11" ht="21" customHeight="1">
      <c r="A16" s="50"/>
      <c r="B16" s="97" t="s">
        <v>42</v>
      </c>
      <c r="C16" s="90">
        <v>160500</v>
      </c>
      <c r="D16" s="53"/>
      <c r="E16" s="97" t="s">
        <v>106</v>
      </c>
      <c r="F16" s="148">
        <v>323200</v>
      </c>
      <c r="G16" s="106"/>
      <c r="H16" s="6"/>
      <c r="I16" s="6"/>
      <c r="J16" s="6"/>
      <c r="K16" s="6"/>
    </row>
    <row r="17" spans="1:11" ht="21" customHeight="1">
      <c r="A17" s="50"/>
      <c r="B17" s="97" t="s">
        <v>43</v>
      </c>
      <c r="C17" s="90">
        <v>210200</v>
      </c>
      <c r="D17" s="53"/>
      <c r="E17" s="97" t="s">
        <v>107</v>
      </c>
      <c r="F17" s="148">
        <v>326600</v>
      </c>
      <c r="G17" s="106"/>
      <c r="H17" s="6"/>
      <c r="I17" s="6"/>
      <c r="J17" s="6"/>
      <c r="K17" s="6"/>
    </row>
    <row r="18" spans="1:11" ht="21" customHeight="1">
      <c r="A18" s="50"/>
      <c r="B18" s="97" t="s">
        <v>44</v>
      </c>
      <c r="C18" s="90">
        <v>189000</v>
      </c>
      <c r="D18" s="51"/>
      <c r="E18" s="155" t="s">
        <v>120</v>
      </c>
      <c r="F18" s="156">
        <v>354900</v>
      </c>
      <c r="G18" s="107"/>
      <c r="H18" s="6"/>
      <c r="I18" s="6"/>
      <c r="J18" s="6"/>
      <c r="K18" s="6"/>
    </row>
    <row r="19" spans="1:11" ht="21" customHeight="1">
      <c r="A19" s="50"/>
      <c r="B19" s="97" t="s">
        <v>45</v>
      </c>
      <c r="C19" s="90">
        <v>192500</v>
      </c>
      <c r="D19" s="51"/>
      <c r="E19" s="155" t="s">
        <v>158</v>
      </c>
      <c r="F19" s="156">
        <v>358400</v>
      </c>
      <c r="G19" s="10"/>
      <c r="H19" s="6"/>
      <c r="I19" s="6"/>
      <c r="J19" s="6"/>
      <c r="K19" s="6"/>
    </row>
    <row r="20" spans="1:11" ht="21" customHeight="1">
      <c r="A20" s="50"/>
      <c r="B20" s="97" t="s">
        <v>96</v>
      </c>
      <c r="C20" s="90">
        <v>228500</v>
      </c>
      <c r="D20" s="51"/>
      <c r="E20" s="155" t="s">
        <v>210</v>
      </c>
      <c r="F20" s="156">
        <v>333300</v>
      </c>
      <c r="G20" s="10"/>
      <c r="H20" s="6"/>
      <c r="I20" s="6"/>
      <c r="J20" s="6"/>
      <c r="K20" s="6"/>
    </row>
    <row r="21" spans="1:11" ht="21" customHeight="1" thickBot="1">
      <c r="A21" s="49"/>
      <c r="B21" s="98" t="s">
        <v>86</v>
      </c>
      <c r="C21" s="91">
        <v>189900</v>
      </c>
      <c r="D21" s="53"/>
      <c r="E21" s="155" t="s">
        <v>211</v>
      </c>
      <c r="F21" s="156">
        <v>336700</v>
      </c>
      <c r="G21" s="14"/>
      <c r="H21" s="6"/>
      <c r="I21" s="6"/>
      <c r="J21" s="6"/>
      <c r="K21" s="6"/>
    </row>
    <row r="22" spans="1:11" ht="21" customHeight="1" thickBot="1">
      <c r="A22" s="50"/>
      <c r="B22" s="108"/>
      <c r="C22" s="83"/>
      <c r="D22" s="54"/>
      <c r="E22" s="157" t="s">
        <v>121</v>
      </c>
      <c r="F22" s="158">
        <v>245900</v>
      </c>
      <c r="G22" s="14"/>
      <c r="H22" s="6"/>
      <c r="I22" s="6"/>
      <c r="J22" s="6"/>
      <c r="K22" s="6"/>
    </row>
    <row r="23" spans="1:11" ht="21" customHeight="1" thickBot="1">
      <c r="A23" s="50"/>
      <c r="B23" s="93" t="s">
        <v>13</v>
      </c>
      <c r="C23" s="94" t="s">
        <v>5</v>
      </c>
      <c r="D23" s="51"/>
      <c r="G23" s="14"/>
      <c r="H23" s="6"/>
      <c r="I23" s="6"/>
      <c r="J23" s="6"/>
      <c r="K23" s="6"/>
    </row>
    <row r="24" spans="1:11" ht="21" customHeight="1">
      <c r="A24" s="50"/>
      <c r="B24" s="95" t="s">
        <v>28</v>
      </c>
      <c r="C24" s="96">
        <v>132400</v>
      </c>
      <c r="D24" s="51"/>
      <c r="E24" s="6"/>
      <c r="F24" s="6"/>
      <c r="G24" s="14"/>
      <c r="H24" s="6"/>
      <c r="I24" s="6"/>
      <c r="J24" s="6"/>
      <c r="K24" s="6"/>
    </row>
    <row r="25" spans="1:11" ht="21" customHeight="1" thickBot="1">
      <c r="A25" s="50"/>
      <c r="B25" s="98" t="s">
        <v>33</v>
      </c>
      <c r="C25" s="91">
        <v>135900</v>
      </c>
      <c r="D25" s="51"/>
      <c r="E25" s="6"/>
      <c r="F25" s="6"/>
      <c r="G25" s="14"/>
      <c r="H25" s="6"/>
      <c r="I25" s="6"/>
      <c r="J25" s="6"/>
      <c r="K25" s="6"/>
    </row>
    <row r="26" spans="1:11" ht="21" customHeight="1" thickBot="1">
      <c r="A26" s="50"/>
      <c r="B26" s="75"/>
      <c r="C26" s="92"/>
      <c r="D26" s="51"/>
      <c r="E26" s="6"/>
      <c r="F26" s="6"/>
      <c r="G26" s="14"/>
      <c r="H26" s="6"/>
      <c r="I26" s="6"/>
      <c r="J26" s="6"/>
      <c r="K26" s="6"/>
    </row>
    <row r="27" spans="1:11" ht="21" customHeight="1" thickBot="1">
      <c r="A27" s="50"/>
      <c r="B27" s="87" t="s">
        <v>97</v>
      </c>
      <c r="C27" s="159" t="s">
        <v>5</v>
      </c>
      <c r="D27" s="51"/>
      <c r="E27" s="6"/>
      <c r="F27" s="6"/>
      <c r="G27" s="14"/>
      <c r="H27" s="6"/>
      <c r="I27" s="6"/>
      <c r="J27" s="6"/>
      <c r="K27" s="6"/>
    </row>
    <row r="28" spans="1:11" ht="21" customHeight="1">
      <c r="A28" s="50"/>
      <c r="B28" s="89" t="s">
        <v>160</v>
      </c>
      <c r="C28" s="110">
        <v>412400</v>
      </c>
      <c r="D28" s="51"/>
      <c r="E28" s="6"/>
      <c r="F28" s="6"/>
      <c r="G28" s="14"/>
      <c r="H28" s="6"/>
      <c r="I28" s="6"/>
      <c r="J28" s="6"/>
      <c r="K28" s="6"/>
    </row>
    <row r="29" spans="1:11" ht="21" customHeight="1">
      <c r="A29" s="50"/>
      <c r="B29" s="89" t="s">
        <v>108</v>
      </c>
      <c r="C29" s="90">
        <v>416600</v>
      </c>
      <c r="D29" s="51"/>
      <c r="E29" s="6"/>
      <c r="F29" s="6"/>
      <c r="G29" s="14"/>
      <c r="H29" s="6"/>
      <c r="I29" s="6"/>
      <c r="J29" s="6"/>
      <c r="K29" s="6"/>
    </row>
    <row r="30" spans="1:11" ht="21" customHeight="1">
      <c r="A30" s="50"/>
      <c r="B30" s="89" t="s">
        <v>122</v>
      </c>
      <c r="C30" s="90">
        <v>484100</v>
      </c>
      <c r="D30" s="51"/>
      <c r="E30" s="6"/>
      <c r="F30" s="6"/>
      <c r="G30" s="14"/>
      <c r="H30" s="6"/>
      <c r="I30" s="6"/>
      <c r="J30" s="6"/>
      <c r="K30" s="6"/>
    </row>
    <row r="31" spans="1:11" ht="21" customHeight="1">
      <c r="A31" s="50"/>
      <c r="B31" s="89" t="s">
        <v>32</v>
      </c>
      <c r="C31" s="90">
        <v>429700</v>
      </c>
      <c r="D31" s="51"/>
      <c r="E31" s="6"/>
      <c r="F31" s="6"/>
      <c r="G31" s="14"/>
      <c r="H31" s="6"/>
      <c r="I31" s="6"/>
      <c r="J31" s="6"/>
      <c r="K31" s="6"/>
    </row>
    <row r="32" spans="1:11" ht="21" customHeight="1">
      <c r="A32" s="52"/>
      <c r="B32" s="89" t="s">
        <v>127</v>
      </c>
      <c r="C32" s="90">
        <v>217200</v>
      </c>
      <c r="D32" s="51"/>
      <c r="E32" s="6"/>
      <c r="F32" s="6"/>
      <c r="G32" s="14"/>
      <c r="H32" s="6"/>
      <c r="I32" s="6"/>
      <c r="J32" s="6"/>
      <c r="K32" s="6"/>
    </row>
    <row r="33" spans="1:11" ht="21" customHeight="1">
      <c r="A33" s="52"/>
      <c r="B33" s="89" t="s">
        <v>30</v>
      </c>
      <c r="C33" s="90">
        <v>254100</v>
      </c>
      <c r="D33" s="105"/>
      <c r="E33" s="6"/>
      <c r="F33" s="6"/>
      <c r="G33" s="106"/>
      <c r="H33" s="6"/>
      <c r="I33" s="6"/>
      <c r="J33" s="6"/>
      <c r="K33" s="6"/>
    </row>
    <row r="34" spans="1:11" ht="21" customHeight="1">
      <c r="A34" s="50"/>
      <c r="B34" s="89" t="s">
        <v>205</v>
      </c>
      <c r="C34" s="90">
        <v>261300</v>
      </c>
      <c r="D34" s="54"/>
      <c r="E34" s="6"/>
      <c r="F34" s="6"/>
      <c r="G34" s="69"/>
      <c r="H34" s="6"/>
      <c r="I34" s="6"/>
      <c r="J34" s="6"/>
      <c r="K34" s="6"/>
    </row>
    <row r="35" spans="1:11" ht="21" customHeight="1">
      <c r="A35" s="50"/>
      <c r="B35" s="89" t="s">
        <v>206</v>
      </c>
      <c r="C35" s="90">
        <v>308300</v>
      </c>
      <c r="D35" s="54"/>
      <c r="E35" s="6"/>
      <c r="F35" s="6"/>
      <c r="G35" s="69"/>
      <c r="H35" s="6"/>
      <c r="I35" s="6"/>
      <c r="J35" s="6"/>
      <c r="K35" s="6"/>
    </row>
    <row r="36" spans="1:11" ht="21" customHeight="1" thickBot="1">
      <c r="A36" s="14"/>
      <c r="B36" s="152" t="s">
        <v>207</v>
      </c>
      <c r="C36" s="91">
        <v>311800</v>
      </c>
      <c r="D36" s="15"/>
      <c r="E36" s="83"/>
      <c r="F36" s="83"/>
      <c r="G36" s="69"/>
      <c r="H36" s="6"/>
      <c r="I36" s="6"/>
      <c r="J36" s="6"/>
      <c r="K36" s="6"/>
    </row>
    <row r="37" spans="1:11" ht="21" customHeight="1">
      <c r="A37" s="7"/>
      <c r="C37" s="7"/>
      <c r="D37" s="15"/>
      <c r="E37" s="83"/>
      <c r="F37" s="83"/>
      <c r="G37" s="69"/>
      <c r="H37" s="6"/>
      <c r="I37" s="6"/>
      <c r="J37" s="6"/>
      <c r="K37" s="6"/>
    </row>
    <row r="38" spans="1:11" ht="21" customHeight="1">
      <c r="A38" s="14"/>
      <c r="B38" s="99" t="s">
        <v>54</v>
      </c>
      <c r="C38" s="7"/>
      <c r="D38" s="15"/>
      <c r="E38" s="83"/>
      <c r="F38" s="83"/>
      <c r="G38" s="69"/>
      <c r="H38" s="6"/>
      <c r="I38" s="6"/>
      <c r="J38" s="6"/>
      <c r="K38" s="6"/>
    </row>
    <row r="39" spans="1:11" ht="99" customHeight="1">
      <c r="A39" s="14"/>
      <c r="B39" s="100" t="s">
        <v>213</v>
      </c>
      <c r="C39" s="7"/>
      <c r="D39" s="15"/>
      <c r="E39" s="83"/>
      <c r="F39" s="83"/>
      <c r="G39" s="69"/>
      <c r="H39" s="6"/>
      <c r="I39" s="6"/>
      <c r="J39" s="6"/>
      <c r="K39" s="6"/>
    </row>
    <row r="40" spans="1:11" ht="21" customHeight="1">
      <c r="A40" s="14"/>
      <c r="B40" s="15"/>
      <c r="C40" s="7"/>
      <c r="D40" s="15"/>
      <c r="E40" s="83"/>
      <c r="F40" s="83"/>
      <c r="G40" s="69"/>
      <c r="H40" s="6"/>
      <c r="I40" s="6"/>
      <c r="J40" s="6"/>
      <c r="K40" s="6"/>
    </row>
    <row r="41" spans="1:11" ht="21" customHeight="1">
      <c r="A41" s="14"/>
      <c r="B41" s="15"/>
      <c r="C41" s="7"/>
      <c r="D41" s="15"/>
      <c r="E41" s="83"/>
      <c r="F41" s="83"/>
      <c r="G41" s="69"/>
      <c r="H41" s="6"/>
      <c r="I41" s="6"/>
      <c r="J41" s="6"/>
      <c r="K41" s="6"/>
    </row>
    <row r="42" spans="1:11" ht="21" customHeight="1">
      <c r="A42" s="14"/>
      <c r="B42" s="15"/>
      <c r="C42" s="7"/>
      <c r="D42" s="15"/>
      <c r="E42" s="83"/>
      <c r="F42" s="83"/>
      <c r="G42" s="69"/>
      <c r="H42" s="6"/>
      <c r="I42" s="6"/>
      <c r="J42" s="6"/>
      <c r="K42" s="6"/>
    </row>
    <row r="43" spans="1:11">
      <c r="A43" s="14"/>
      <c r="B43" s="15"/>
      <c r="C43" s="7"/>
      <c r="D43" s="15"/>
      <c r="E43" s="83"/>
      <c r="F43" s="83"/>
      <c r="G43" s="69"/>
      <c r="H43" s="6"/>
      <c r="I43" s="6"/>
      <c r="J43" s="6"/>
      <c r="K43" s="6"/>
    </row>
    <row r="44" spans="1:11">
      <c r="A44" s="14"/>
      <c r="B44" s="15"/>
      <c r="C44" s="7"/>
      <c r="D44" s="15"/>
      <c r="E44" s="83"/>
      <c r="F44" s="83"/>
      <c r="G44" s="6"/>
      <c r="H44" s="6"/>
      <c r="I44" s="6"/>
      <c r="J44" s="6"/>
      <c r="K44" s="6"/>
    </row>
    <row r="45" spans="1:11">
      <c r="A45" s="14"/>
      <c r="B45" s="15"/>
      <c r="C45" s="7"/>
      <c r="D45" s="15"/>
      <c r="E45" s="83"/>
      <c r="F45" s="83"/>
      <c r="G45" s="6"/>
      <c r="H45" s="6"/>
      <c r="I45" s="6"/>
      <c r="J45" s="6"/>
      <c r="K45" s="6"/>
    </row>
    <row r="46" spans="1:11">
      <c r="A46" s="14"/>
      <c r="B46" s="15"/>
      <c r="C46" s="7"/>
      <c r="D46" s="15"/>
      <c r="E46" s="83"/>
      <c r="F46" s="83"/>
      <c r="G46" s="6"/>
      <c r="H46" s="6"/>
      <c r="I46" s="6"/>
      <c r="J46" s="6"/>
      <c r="K46" s="6"/>
    </row>
    <row r="47" spans="1:11">
      <c r="A47" s="14"/>
      <c r="B47" s="15"/>
      <c r="C47" s="7"/>
      <c r="D47" s="15"/>
      <c r="E47" s="83"/>
      <c r="F47" s="83"/>
      <c r="G47" s="6"/>
      <c r="H47" s="6"/>
      <c r="I47" s="6"/>
      <c r="J47" s="6"/>
      <c r="K47" s="6"/>
    </row>
    <row r="48" spans="1:11">
      <c r="A48" s="7"/>
      <c r="B48" s="15"/>
      <c r="C48" s="7"/>
      <c r="D48" s="16"/>
      <c r="E48" s="83"/>
      <c r="F48" s="83"/>
      <c r="G48" s="6"/>
      <c r="H48" s="6"/>
      <c r="I48" s="6"/>
      <c r="J48" s="6"/>
      <c r="K48" s="6"/>
    </row>
    <row r="49" spans="1:15">
      <c r="A49" s="14"/>
      <c r="B49" s="7"/>
      <c r="C49" s="7"/>
      <c r="D49" s="15"/>
      <c r="E49" s="83"/>
      <c r="F49" s="83"/>
      <c r="G49" s="6"/>
      <c r="H49" s="6"/>
      <c r="I49" s="6"/>
      <c r="J49" s="6"/>
      <c r="K49" s="6"/>
    </row>
    <row r="50" spans="1:15">
      <c r="A50" s="14"/>
      <c r="B50" s="15"/>
      <c r="C50" s="7"/>
      <c r="D50" s="15"/>
      <c r="E50" s="109"/>
      <c r="F50" s="69"/>
      <c r="G50" s="6"/>
      <c r="H50" s="6"/>
      <c r="I50" s="6"/>
      <c r="J50" s="6"/>
      <c r="K50" s="6"/>
    </row>
    <row r="51" spans="1:15">
      <c r="A51" s="14"/>
      <c r="B51" s="15"/>
      <c r="C51" s="7"/>
      <c r="D51" s="15"/>
      <c r="E51" s="109"/>
      <c r="F51" s="69"/>
      <c r="G51" s="6"/>
      <c r="H51" s="6"/>
      <c r="I51" s="6"/>
      <c r="J51" s="6"/>
      <c r="K51" s="6"/>
    </row>
    <row r="52" spans="1:15">
      <c r="A52" s="14"/>
      <c r="B52" s="15"/>
      <c r="C52" s="7"/>
      <c r="D52" s="15"/>
      <c r="E52" s="109"/>
      <c r="F52" s="69"/>
      <c r="G52" s="6"/>
    </row>
    <row r="53" spans="1:15">
      <c r="A53" s="14"/>
      <c r="B53" s="15"/>
      <c r="C53" s="7"/>
      <c r="D53" s="15"/>
      <c r="E53" s="7"/>
      <c r="F53" s="6"/>
      <c r="G53" s="6"/>
    </row>
    <row r="54" spans="1:15">
      <c r="A54" s="14"/>
      <c r="B54" s="15"/>
      <c r="C54" s="7"/>
      <c r="D54" s="15"/>
      <c r="E54" s="7"/>
      <c r="F54" s="6"/>
      <c r="G54" s="6"/>
    </row>
    <row r="55" spans="1:15">
      <c r="A55" s="14"/>
      <c r="B55" s="16"/>
      <c r="C55" s="7"/>
      <c r="D55" s="16"/>
      <c r="E55" s="7"/>
      <c r="F55" s="6"/>
      <c r="G55" s="6"/>
    </row>
    <row r="56" spans="1:15">
      <c r="A56" s="14"/>
      <c r="B56" s="15"/>
      <c r="C56" s="7"/>
      <c r="D56" s="16"/>
      <c r="E56" s="7"/>
      <c r="F56" s="6"/>
      <c r="G56" s="6"/>
    </row>
    <row r="57" spans="1:15">
      <c r="A57" s="14"/>
      <c r="B57" s="15"/>
      <c r="C57" s="7"/>
      <c r="D57" s="16"/>
      <c r="E57" s="7"/>
      <c r="F57" s="6"/>
      <c r="G57" s="6"/>
    </row>
    <row r="58" spans="1:15">
      <c r="A58" s="14"/>
      <c r="B58" s="15"/>
      <c r="C58" s="7"/>
      <c r="D58" s="16"/>
      <c r="E58" s="7"/>
      <c r="F58" s="6"/>
      <c r="G58" s="6"/>
    </row>
    <row r="59" spans="1:15">
      <c r="A59" s="14"/>
      <c r="B59" s="15"/>
      <c r="C59" s="7"/>
      <c r="D59" s="16"/>
      <c r="E59" s="7"/>
      <c r="F59" s="6"/>
      <c r="G59" s="6"/>
    </row>
    <row r="60" spans="1:15">
      <c r="A60" s="14"/>
      <c r="B60" s="15"/>
      <c r="C60" s="7"/>
      <c r="D60" s="16"/>
      <c r="E60" s="7"/>
      <c r="F60" s="6"/>
      <c r="G60" s="6"/>
    </row>
    <row r="61" spans="1:15">
      <c r="A61" s="14"/>
      <c r="B61" s="15"/>
      <c r="C61" s="7"/>
      <c r="D61" s="16"/>
      <c r="E61" s="7"/>
      <c r="F61" s="6"/>
      <c r="G61" s="6"/>
      <c r="H61" s="19"/>
      <c r="I61" s="19"/>
      <c r="J61" s="19"/>
      <c r="K61" s="19"/>
      <c r="L61" s="19"/>
      <c r="M61" s="19"/>
      <c r="N61" s="19"/>
      <c r="O61" s="19"/>
    </row>
    <row r="62" spans="1:15">
      <c r="A62" s="14"/>
      <c r="B62" s="15"/>
      <c r="C62" s="7"/>
      <c r="D62" s="16"/>
      <c r="E62" s="7"/>
      <c r="F62" s="6"/>
      <c r="G62" s="6"/>
      <c r="H62" s="19"/>
      <c r="I62" s="19"/>
      <c r="J62" s="19"/>
      <c r="K62" s="19"/>
      <c r="L62" s="19"/>
      <c r="M62" s="19"/>
      <c r="N62" s="19"/>
      <c r="O62" s="19"/>
    </row>
    <row r="63" spans="1:15">
      <c r="A63" s="6"/>
      <c r="B63" s="15"/>
      <c r="C63" s="7"/>
      <c r="D63" s="16"/>
      <c r="E63" s="7"/>
      <c r="F63" s="6"/>
      <c r="G63" s="6"/>
      <c r="H63" s="19"/>
      <c r="I63" s="19"/>
      <c r="J63" s="19"/>
      <c r="K63" s="19"/>
      <c r="L63" s="19"/>
      <c r="M63" s="19"/>
      <c r="N63" s="19"/>
      <c r="O63" s="19"/>
    </row>
    <row r="64" spans="1:15">
      <c r="A64" s="6"/>
      <c r="B64" s="5"/>
      <c r="C64" s="7"/>
      <c r="D64" s="16"/>
      <c r="E64" s="7"/>
      <c r="F64" s="6"/>
      <c r="G64" s="6"/>
      <c r="H64" s="19"/>
      <c r="I64" s="19"/>
      <c r="J64" s="19"/>
      <c r="K64" s="19"/>
      <c r="L64" s="19"/>
      <c r="M64" s="19"/>
      <c r="N64" s="19"/>
      <c r="O64" s="19"/>
    </row>
    <row r="65" spans="1:15">
      <c r="A65" s="6"/>
      <c r="B65" s="5"/>
      <c r="C65" s="7"/>
      <c r="D65" s="6"/>
      <c r="E65" s="7"/>
      <c r="F65" s="6"/>
      <c r="G65" s="6"/>
      <c r="H65" s="19"/>
      <c r="I65" s="19"/>
      <c r="J65" s="19"/>
      <c r="K65" s="19"/>
      <c r="L65" s="19"/>
      <c r="M65" s="19"/>
      <c r="N65" s="19"/>
      <c r="O65" s="19"/>
    </row>
    <row r="66" spans="1:15">
      <c r="A66" s="6"/>
      <c r="B66" s="5"/>
      <c r="C66" s="7"/>
      <c r="D66" s="6"/>
      <c r="E66" s="7"/>
      <c r="F66" s="6"/>
      <c r="G66" s="6"/>
      <c r="H66" s="19"/>
      <c r="I66" s="19"/>
      <c r="J66" s="19"/>
      <c r="K66" s="19"/>
      <c r="L66" s="19"/>
      <c r="M66" s="19"/>
      <c r="N66" s="19"/>
      <c r="O66" s="19"/>
    </row>
    <row r="67" spans="1:15">
      <c r="A67" s="6"/>
      <c r="B67" s="5"/>
      <c r="C67" s="7"/>
      <c r="D67" s="19"/>
      <c r="E67" s="7"/>
      <c r="F67" s="6"/>
      <c r="G67" s="19"/>
      <c r="H67" s="19"/>
      <c r="I67" s="19"/>
      <c r="J67" s="19"/>
      <c r="K67" s="19"/>
      <c r="L67" s="19"/>
      <c r="M67" s="19"/>
      <c r="N67" s="19"/>
      <c r="O67" s="19"/>
    </row>
    <row r="68" spans="1:15">
      <c r="A68" s="6"/>
      <c r="B68" s="5"/>
      <c r="C68" s="7"/>
      <c r="D68" s="19"/>
      <c r="E68" s="7"/>
      <c r="F68" s="6"/>
      <c r="G68" s="19"/>
      <c r="H68" s="19"/>
      <c r="I68" s="19"/>
      <c r="J68" s="19"/>
      <c r="K68" s="19"/>
      <c r="L68" s="19"/>
      <c r="M68" s="19"/>
      <c r="N68" s="19"/>
      <c r="O68" s="19"/>
    </row>
    <row r="69" spans="1:15">
      <c r="A69" s="19"/>
      <c r="B69" s="5"/>
      <c r="C69" s="7"/>
      <c r="D69" s="19"/>
      <c r="E69" s="7"/>
      <c r="F69" s="6"/>
      <c r="G69" s="19"/>
      <c r="H69" s="19"/>
      <c r="I69" s="19"/>
      <c r="J69" s="19"/>
      <c r="K69" s="19"/>
      <c r="L69" s="19"/>
      <c r="M69" s="19"/>
      <c r="N69" s="19"/>
      <c r="O69" s="19"/>
    </row>
    <row r="70" spans="1:15">
      <c r="A70" s="19"/>
      <c r="B70" s="21"/>
      <c r="C70" s="17"/>
      <c r="D70" s="17"/>
      <c r="E70" s="7"/>
      <c r="F70" s="6"/>
      <c r="G70" s="19"/>
      <c r="H70" s="19"/>
      <c r="I70" s="19"/>
      <c r="J70" s="19"/>
      <c r="K70" s="19"/>
      <c r="L70" s="19"/>
      <c r="M70" s="19"/>
      <c r="N70" s="19"/>
      <c r="O70" s="19"/>
    </row>
    <row r="71" spans="1:15">
      <c r="A71" s="19"/>
      <c r="B71" s="21"/>
      <c r="C71" s="17"/>
      <c r="D71" s="17"/>
      <c r="E71" s="7"/>
      <c r="F71" s="6"/>
      <c r="G71" s="19"/>
      <c r="H71" s="19"/>
      <c r="I71" s="19"/>
      <c r="J71" s="19"/>
      <c r="K71" s="19"/>
      <c r="L71" s="19"/>
      <c r="M71" s="19"/>
      <c r="N71" s="19"/>
      <c r="O71" s="19"/>
    </row>
    <row r="72" spans="1:15">
      <c r="A72" s="19"/>
      <c r="B72" s="21"/>
      <c r="C72" s="17"/>
      <c r="D72" s="17"/>
      <c r="E72" s="7"/>
      <c r="F72" s="6"/>
      <c r="G72" s="19"/>
      <c r="H72" s="19"/>
      <c r="I72" s="19"/>
      <c r="J72" s="19"/>
      <c r="K72" s="19"/>
      <c r="L72" s="19"/>
      <c r="M72" s="19"/>
      <c r="N72" s="19"/>
      <c r="O72" s="19"/>
    </row>
    <row r="73" spans="1:15">
      <c r="A73" s="19"/>
      <c r="B73" s="21"/>
      <c r="C73" s="17"/>
      <c r="D73" s="17"/>
      <c r="E73" s="7"/>
      <c r="F73" s="6"/>
      <c r="G73" s="19"/>
      <c r="H73" s="19"/>
      <c r="I73" s="19"/>
      <c r="J73" s="19"/>
      <c r="K73" s="19"/>
      <c r="L73" s="19"/>
      <c r="M73" s="19"/>
      <c r="N73" s="19"/>
      <c r="O73" s="19"/>
    </row>
    <row r="74" spans="1:15">
      <c r="A74" s="19"/>
      <c r="B74" s="21"/>
      <c r="C74" s="17"/>
      <c r="D74" s="19"/>
      <c r="E74" s="7"/>
      <c r="F74" s="6"/>
      <c r="G74" s="19"/>
      <c r="H74" s="19"/>
      <c r="I74" s="19"/>
      <c r="J74" s="19"/>
      <c r="K74" s="19"/>
      <c r="L74" s="19"/>
      <c r="M74" s="19"/>
      <c r="N74" s="19"/>
      <c r="O74" s="19"/>
    </row>
    <row r="75" spans="1:15">
      <c r="A75" s="19"/>
      <c r="B75" s="21"/>
      <c r="C75" s="17"/>
      <c r="D75" s="19"/>
      <c r="E75" s="7"/>
      <c r="F75" s="6"/>
      <c r="G75" s="19"/>
      <c r="H75" s="19"/>
      <c r="I75" s="19"/>
      <c r="J75" s="19"/>
      <c r="K75" s="19"/>
      <c r="L75" s="19"/>
      <c r="M75" s="19"/>
      <c r="N75" s="19"/>
      <c r="O75" s="19"/>
    </row>
    <row r="76" spans="1:15">
      <c r="A76" s="19"/>
      <c r="B76" s="21"/>
      <c r="C76" s="17"/>
      <c r="D76" s="19"/>
      <c r="E76" s="17"/>
      <c r="F76" s="19"/>
      <c r="G76" s="19"/>
      <c r="H76" s="19"/>
      <c r="I76" s="19"/>
      <c r="J76" s="19"/>
      <c r="K76" s="19"/>
      <c r="L76" s="19"/>
      <c r="M76" s="19"/>
      <c r="N76" s="19"/>
      <c r="O76" s="19"/>
    </row>
    <row r="77" spans="1:15">
      <c r="A77" s="19"/>
      <c r="B77" s="21"/>
      <c r="C77" s="17"/>
      <c r="D77" s="19"/>
      <c r="E77" s="17"/>
      <c r="F77" s="19"/>
      <c r="G77" s="19"/>
      <c r="H77" s="19"/>
      <c r="I77" s="19"/>
      <c r="J77" s="19"/>
      <c r="K77" s="19"/>
      <c r="L77" s="19"/>
      <c r="M77" s="19"/>
      <c r="N77" s="19"/>
      <c r="O77" s="19"/>
    </row>
    <row r="78" spans="1:15">
      <c r="A78" s="19"/>
      <c r="B78" s="21"/>
      <c r="C78" s="17"/>
      <c r="D78" s="19"/>
      <c r="E78" s="17"/>
      <c r="F78" s="19"/>
      <c r="G78" s="19"/>
      <c r="H78" s="19"/>
      <c r="I78" s="19"/>
      <c r="J78" s="19"/>
      <c r="K78" s="19"/>
      <c r="L78" s="19"/>
      <c r="M78" s="19"/>
      <c r="N78" s="19"/>
      <c r="O78" s="19"/>
    </row>
    <row r="79" spans="1:15">
      <c r="A79" s="19"/>
      <c r="B79" s="21"/>
      <c r="C79" s="19"/>
      <c r="D79" s="19"/>
      <c r="E79" s="17"/>
      <c r="F79" s="19"/>
      <c r="G79" s="19"/>
      <c r="H79" s="19"/>
      <c r="I79" s="19"/>
      <c r="J79" s="19"/>
      <c r="K79" s="19"/>
      <c r="L79" s="19"/>
      <c r="M79" s="19"/>
      <c r="N79" s="19"/>
      <c r="O79" s="19"/>
    </row>
    <row r="80" spans="1:15">
      <c r="A80" s="19"/>
      <c r="B80" s="21"/>
      <c r="C80" s="19"/>
      <c r="D80" s="19"/>
      <c r="E80" s="17"/>
      <c r="F80" s="19"/>
      <c r="G80" s="19"/>
      <c r="H80" s="19"/>
      <c r="I80" s="19"/>
      <c r="J80" s="19"/>
      <c r="K80" s="19"/>
      <c r="L80" s="19"/>
      <c r="M80" s="19"/>
      <c r="N80" s="19"/>
      <c r="O80" s="19"/>
    </row>
    <row r="81" spans="1:15">
      <c r="A81" s="19"/>
      <c r="B81" s="21"/>
      <c r="C81" s="19"/>
      <c r="D81" s="19"/>
      <c r="E81" s="17"/>
      <c r="F81" s="19"/>
      <c r="G81" s="19"/>
      <c r="H81" s="19"/>
      <c r="I81" s="19"/>
      <c r="J81" s="19"/>
      <c r="K81" s="19"/>
      <c r="L81" s="19"/>
      <c r="M81" s="19"/>
      <c r="N81" s="19"/>
      <c r="O81" s="19"/>
    </row>
    <row r="82" spans="1:15">
      <c r="A82" s="19"/>
      <c r="B82" s="21"/>
      <c r="C82" s="19"/>
      <c r="D82" s="19"/>
      <c r="E82" s="17"/>
      <c r="F82" s="19"/>
      <c r="G82" s="19"/>
      <c r="H82" s="19"/>
      <c r="I82" s="19"/>
      <c r="J82" s="19"/>
      <c r="K82" s="19"/>
      <c r="L82" s="19"/>
      <c r="M82" s="19"/>
      <c r="N82" s="19"/>
      <c r="O82" s="19"/>
    </row>
    <row r="83" spans="1:15">
      <c r="A83" s="19"/>
      <c r="B83" s="21"/>
      <c r="C83" s="19"/>
      <c r="D83" s="19"/>
      <c r="E83" s="17"/>
      <c r="F83" s="19"/>
      <c r="G83" s="19"/>
      <c r="H83" s="19"/>
      <c r="I83" s="19"/>
      <c r="J83" s="19"/>
      <c r="K83" s="19"/>
      <c r="L83" s="19"/>
      <c r="M83" s="19"/>
      <c r="N83" s="19"/>
      <c r="O83" s="19"/>
    </row>
    <row r="84" spans="1:15">
      <c r="A84" s="19"/>
      <c r="B84" s="21"/>
      <c r="C84" s="19"/>
      <c r="D84" s="19"/>
      <c r="E84" s="17"/>
      <c r="F84" s="19"/>
      <c r="G84" s="19"/>
      <c r="H84" s="19"/>
      <c r="I84" s="19"/>
      <c r="J84" s="19"/>
      <c r="K84" s="19"/>
      <c r="L84" s="19"/>
      <c r="M84" s="19"/>
      <c r="N84" s="19"/>
      <c r="O84" s="19"/>
    </row>
    <row r="85" spans="1:15">
      <c r="A85" s="19"/>
      <c r="B85" s="21"/>
      <c r="C85" s="19"/>
      <c r="D85" s="19"/>
      <c r="E85" s="19"/>
      <c r="F85" s="19"/>
      <c r="G85" s="19"/>
      <c r="H85" s="19"/>
      <c r="I85" s="19"/>
      <c r="J85" s="19"/>
      <c r="K85" s="19"/>
      <c r="L85" s="19"/>
      <c r="M85" s="19"/>
      <c r="N85" s="19"/>
      <c r="O85" s="19"/>
    </row>
    <row r="86" spans="1:15">
      <c r="A86" s="19"/>
      <c r="B86" s="21"/>
      <c r="C86" s="19"/>
      <c r="D86" s="22"/>
      <c r="E86" s="19"/>
      <c r="F86" s="19"/>
      <c r="G86" s="19"/>
      <c r="H86" s="19"/>
      <c r="I86" s="19"/>
      <c r="J86" s="19"/>
      <c r="K86" s="19"/>
      <c r="L86" s="19"/>
      <c r="M86" s="19"/>
      <c r="N86" s="19"/>
      <c r="O86" s="19"/>
    </row>
    <row r="87" spans="1:15">
      <c r="A87" s="19"/>
      <c r="B87" s="21"/>
      <c r="C87" s="19"/>
      <c r="D87" s="22"/>
      <c r="E87" s="19"/>
      <c r="F87" s="19"/>
      <c r="G87" s="19"/>
      <c r="H87" s="19"/>
      <c r="I87" s="19"/>
      <c r="J87" s="19"/>
      <c r="K87" s="19"/>
      <c r="L87" s="19"/>
      <c r="M87" s="19"/>
      <c r="N87" s="19"/>
      <c r="O87" s="19"/>
    </row>
    <row r="88" spans="1:15">
      <c r="A88" s="19"/>
      <c r="B88" s="21"/>
      <c r="C88" s="19"/>
      <c r="D88" s="22"/>
      <c r="E88" s="19"/>
      <c r="F88" s="19"/>
      <c r="G88" s="19"/>
      <c r="H88" s="19"/>
      <c r="I88" s="19"/>
      <c r="J88" s="19"/>
      <c r="K88" s="19"/>
      <c r="L88" s="19"/>
      <c r="M88" s="19"/>
      <c r="N88" s="19"/>
      <c r="O88" s="19"/>
    </row>
    <row r="89" spans="1:15">
      <c r="A89" s="19"/>
      <c r="B89" s="21"/>
      <c r="C89" s="19"/>
      <c r="D89" s="19"/>
      <c r="E89" s="19"/>
      <c r="F89" s="19"/>
      <c r="G89" s="19"/>
      <c r="H89" s="19"/>
      <c r="I89" s="19"/>
      <c r="J89" s="19"/>
      <c r="K89" s="19"/>
      <c r="L89" s="19"/>
      <c r="M89" s="19"/>
      <c r="N89" s="19"/>
      <c r="O89" s="19"/>
    </row>
    <row r="90" spans="1:15">
      <c r="A90" s="19"/>
      <c r="B90" s="21"/>
      <c r="C90" s="19"/>
      <c r="D90" s="19"/>
      <c r="E90" s="19"/>
      <c r="F90" s="19"/>
      <c r="G90" s="19"/>
      <c r="H90" s="19"/>
      <c r="I90" s="19"/>
      <c r="J90" s="19"/>
      <c r="K90" s="19"/>
      <c r="L90" s="19"/>
      <c r="M90" s="19"/>
      <c r="N90" s="19"/>
      <c r="O90" s="19"/>
    </row>
    <row r="91" spans="1:15">
      <c r="A91" s="19"/>
      <c r="B91" s="21"/>
      <c r="C91" s="19"/>
      <c r="D91" s="19"/>
      <c r="E91" s="19"/>
      <c r="F91" s="19"/>
      <c r="G91" s="19"/>
      <c r="H91" s="19"/>
      <c r="I91" s="19"/>
      <c r="J91" s="19"/>
      <c r="K91" s="19"/>
      <c r="L91" s="19"/>
      <c r="M91" s="19"/>
      <c r="N91" s="19"/>
      <c r="O91" s="19"/>
    </row>
    <row r="92" spans="1:15">
      <c r="A92" s="19"/>
      <c r="B92" s="21"/>
      <c r="C92" s="19"/>
      <c r="D92" s="19"/>
      <c r="E92" s="19"/>
      <c r="F92" s="19"/>
      <c r="G92" s="19"/>
      <c r="H92" s="19"/>
      <c r="I92" s="19"/>
      <c r="J92" s="19"/>
      <c r="K92" s="19"/>
      <c r="L92" s="19"/>
      <c r="M92" s="19"/>
      <c r="N92" s="19"/>
      <c r="O92" s="19"/>
    </row>
    <row r="93" spans="1:15">
      <c r="A93" s="19"/>
      <c r="B93" s="21"/>
      <c r="C93" s="19"/>
      <c r="D93" s="24"/>
      <c r="E93" s="19"/>
      <c r="F93" s="19"/>
      <c r="G93" s="19"/>
      <c r="H93" s="19"/>
      <c r="I93" s="19"/>
      <c r="J93" s="19"/>
      <c r="K93" s="19"/>
      <c r="L93" s="19"/>
      <c r="M93" s="19"/>
      <c r="N93" s="19"/>
      <c r="O93" s="19"/>
    </row>
    <row r="94" spans="1:15">
      <c r="A94" s="19"/>
      <c r="B94" s="21"/>
      <c r="C94" s="19"/>
      <c r="D94" s="19"/>
      <c r="E94" s="19"/>
      <c r="F94" s="19"/>
      <c r="G94" s="19"/>
      <c r="H94" s="19"/>
      <c r="I94" s="19"/>
      <c r="J94" s="19"/>
      <c r="K94" s="19"/>
      <c r="L94" s="19"/>
      <c r="M94" s="19"/>
      <c r="N94" s="19"/>
      <c r="O94" s="19"/>
    </row>
    <row r="95" spans="1:15">
      <c r="A95" s="19"/>
      <c r="B95" s="21"/>
      <c r="C95" s="19"/>
      <c r="D95" s="20"/>
      <c r="E95" s="19"/>
      <c r="F95" s="19"/>
      <c r="G95" s="19"/>
      <c r="H95" s="19"/>
      <c r="I95" s="19"/>
      <c r="J95" s="19"/>
      <c r="K95" s="19"/>
      <c r="L95" s="19"/>
      <c r="M95" s="19"/>
      <c r="N95" s="19"/>
      <c r="O95" s="19"/>
    </row>
    <row r="96" spans="1:15">
      <c r="A96" s="19"/>
      <c r="B96" s="21"/>
      <c r="C96" s="19"/>
      <c r="D96" s="19"/>
      <c r="E96" s="19"/>
      <c r="F96" s="19"/>
      <c r="G96" s="19"/>
      <c r="H96" s="19"/>
      <c r="I96" s="19"/>
      <c r="J96" s="19"/>
      <c r="K96" s="19"/>
      <c r="L96" s="19"/>
      <c r="M96" s="19"/>
      <c r="N96" s="19"/>
      <c r="O96" s="19"/>
    </row>
    <row r="97" spans="1:15">
      <c r="A97" s="19"/>
      <c r="B97" s="21"/>
      <c r="C97" s="19"/>
      <c r="D97" s="19"/>
      <c r="E97" s="19"/>
      <c r="F97" s="19"/>
      <c r="G97" s="19"/>
      <c r="H97" s="19"/>
      <c r="I97" s="19"/>
      <c r="J97" s="19"/>
      <c r="K97" s="19"/>
      <c r="L97" s="19"/>
      <c r="M97" s="19"/>
      <c r="N97" s="19"/>
      <c r="O97" s="19"/>
    </row>
    <row r="98" spans="1:15">
      <c r="A98" s="19"/>
      <c r="B98" s="21"/>
      <c r="C98" s="19"/>
      <c r="D98" s="21"/>
      <c r="E98" s="19"/>
      <c r="F98" s="19"/>
      <c r="G98" s="19"/>
      <c r="H98" s="19"/>
      <c r="I98" s="19"/>
      <c r="J98" s="19"/>
      <c r="K98" s="19"/>
      <c r="L98" s="19"/>
      <c r="M98" s="19"/>
      <c r="N98" s="19"/>
      <c r="O98" s="19"/>
    </row>
    <row r="99" spans="1:15">
      <c r="A99" s="23"/>
      <c r="B99" s="21"/>
      <c r="C99" s="19"/>
      <c r="D99" s="19"/>
      <c r="E99" s="19"/>
      <c r="F99" s="19"/>
      <c r="G99" s="19"/>
      <c r="H99" s="19"/>
      <c r="I99" s="19"/>
      <c r="J99" s="19"/>
      <c r="K99" s="19"/>
      <c r="L99" s="19"/>
      <c r="M99" s="19"/>
      <c r="N99" s="19"/>
      <c r="O99" s="19"/>
    </row>
    <row r="100" spans="1:15">
      <c r="A100" s="19"/>
      <c r="B100" s="21"/>
      <c r="C100" s="19"/>
      <c r="D100" s="24"/>
      <c r="E100" s="19"/>
      <c r="F100" s="19"/>
      <c r="G100" s="19"/>
      <c r="H100" s="19"/>
      <c r="I100" s="19"/>
      <c r="J100" s="19"/>
      <c r="K100" s="19"/>
      <c r="L100" s="19"/>
      <c r="M100" s="19"/>
      <c r="N100" s="19"/>
      <c r="O100" s="19"/>
    </row>
    <row r="101" spans="1:15">
      <c r="A101" s="19"/>
      <c r="B101" s="21"/>
      <c r="C101" s="19"/>
      <c r="D101" s="19"/>
      <c r="E101" s="19"/>
      <c r="F101" s="19"/>
      <c r="G101" s="19"/>
      <c r="H101" s="19"/>
      <c r="I101" s="19"/>
      <c r="J101" s="19"/>
      <c r="K101" s="19"/>
      <c r="L101" s="19"/>
      <c r="M101" s="19"/>
      <c r="N101" s="19"/>
      <c r="O101" s="19"/>
    </row>
    <row r="102" spans="1:15">
      <c r="A102" s="19"/>
      <c r="B102" s="23"/>
      <c r="C102" s="19"/>
      <c r="D102" s="19"/>
      <c r="E102" s="19"/>
      <c r="F102" s="19"/>
      <c r="G102" s="19"/>
      <c r="H102" s="19"/>
      <c r="I102" s="19"/>
      <c r="J102" s="19"/>
      <c r="K102" s="19"/>
      <c r="L102" s="19"/>
      <c r="M102" s="19"/>
      <c r="N102" s="19"/>
      <c r="O102" s="19"/>
    </row>
    <row r="103" spans="1:15">
      <c r="A103" s="19"/>
      <c r="B103" s="21"/>
      <c r="C103" s="19"/>
      <c r="D103" s="19"/>
      <c r="E103" s="19"/>
      <c r="F103" s="19"/>
      <c r="G103" s="19"/>
      <c r="H103" s="19"/>
      <c r="I103" s="19"/>
      <c r="J103" s="19"/>
      <c r="K103" s="19"/>
      <c r="L103" s="19"/>
      <c r="M103" s="19"/>
      <c r="N103" s="19"/>
      <c r="O103" s="19"/>
    </row>
    <row r="104" spans="1:15">
      <c r="A104" s="19"/>
      <c r="B104" s="22"/>
      <c r="C104" s="19"/>
      <c r="D104" s="19"/>
      <c r="E104" s="19"/>
      <c r="F104" s="19"/>
      <c r="G104" s="19"/>
      <c r="H104" s="19"/>
      <c r="I104" s="19"/>
      <c r="J104" s="19"/>
      <c r="K104" s="19"/>
      <c r="L104" s="19"/>
      <c r="M104" s="19"/>
      <c r="N104" s="19"/>
      <c r="O104" s="19"/>
    </row>
    <row r="105" spans="1:15">
      <c r="A105" s="19"/>
      <c r="B105" s="21"/>
      <c r="C105" s="19"/>
      <c r="D105" s="19"/>
      <c r="E105" s="19"/>
      <c r="F105" s="19"/>
      <c r="G105" s="19"/>
      <c r="H105" s="19"/>
      <c r="I105" s="19"/>
      <c r="J105" s="19"/>
      <c r="K105" s="19"/>
      <c r="L105" s="19"/>
      <c r="M105" s="19"/>
      <c r="N105" s="19"/>
      <c r="O105" s="19"/>
    </row>
    <row r="106" spans="1:15">
      <c r="A106" s="19"/>
      <c r="B106" s="21"/>
      <c r="C106" s="19"/>
      <c r="D106" s="19"/>
      <c r="E106" s="19"/>
      <c r="F106" s="19"/>
      <c r="G106" s="19"/>
      <c r="H106" s="19"/>
      <c r="I106" s="19"/>
      <c r="J106" s="19"/>
      <c r="K106" s="19"/>
      <c r="L106" s="19"/>
      <c r="M106" s="19"/>
      <c r="N106" s="19"/>
      <c r="O106" s="19"/>
    </row>
    <row r="107" spans="1:15">
      <c r="A107" s="6"/>
      <c r="B107" s="21"/>
      <c r="C107" s="19"/>
      <c r="D107" s="19"/>
      <c r="E107" s="19"/>
      <c r="F107" s="19"/>
      <c r="G107" s="19"/>
      <c r="H107" s="19"/>
      <c r="I107" s="19"/>
      <c r="J107" s="19"/>
      <c r="K107" s="19"/>
      <c r="L107" s="19"/>
      <c r="M107" s="19"/>
      <c r="N107" s="19"/>
      <c r="O107" s="19"/>
    </row>
    <row r="108" spans="1:15">
      <c r="A108" s="19"/>
      <c r="B108" s="21"/>
      <c r="C108" s="19"/>
      <c r="D108" s="19"/>
      <c r="E108" s="19"/>
      <c r="F108" s="19"/>
      <c r="G108" s="19"/>
      <c r="H108" s="19"/>
      <c r="I108" s="19"/>
      <c r="J108" s="19"/>
      <c r="K108" s="19"/>
      <c r="L108" s="19"/>
      <c r="M108" s="19"/>
      <c r="N108" s="19"/>
      <c r="O108" s="19"/>
    </row>
    <row r="109" spans="1:15">
      <c r="A109" s="19"/>
      <c r="B109" s="21"/>
      <c r="C109" s="19"/>
      <c r="D109" s="19"/>
      <c r="E109" s="19"/>
      <c r="F109" s="19"/>
      <c r="G109" s="19"/>
      <c r="H109" s="19"/>
      <c r="I109" s="19"/>
      <c r="J109" s="19"/>
      <c r="K109" s="19"/>
      <c r="L109" s="19"/>
      <c r="M109" s="19"/>
      <c r="N109" s="19"/>
      <c r="O109" s="19"/>
    </row>
    <row r="110" spans="1:15">
      <c r="A110" s="19"/>
      <c r="B110" s="21"/>
      <c r="C110" s="19"/>
      <c r="D110" s="19"/>
      <c r="E110" s="19"/>
      <c r="F110" s="19"/>
      <c r="G110" s="19"/>
      <c r="H110" s="19"/>
      <c r="I110" s="19"/>
      <c r="J110" s="19"/>
      <c r="K110" s="19"/>
      <c r="L110" s="19"/>
      <c r="M110" s="19"/>
      <c r="N110" s="19"/>
      <c r="O110" s="19"/>
    </row>
    <row r="111" spans="1:15">
      <c r="A111" s="19"/>
      <c r="B111" s="21"/>
      <c r="C111" s="19"/>
      <c r="D111" s="19"/>
      <c r="E111" s="19"/>
      <c r="F111" s="19"/>
      <c r="G111" s="19"/>
      <c r="H111" s="19"/>
      <c r="I111" s="19"/>
      <c r="J111" s="19"/>
      <c r="K111" s="19"/>
      <c r="L111" s="19"/>
      <c r="M111" s="19"/>
      <c r="N111" s="19"/>
      <c r="O111" s="19"/>
    </row>
    <row r="112" spans="1:15">
      <c r="A112" s="19"/>
      <c r="B112" s="21"/>
      <c r="C112" s="19"/>
      <c r="D112" s="19"/>
      <c r="E112" s="19"/>
      <c r="F112" s="19"/>
      <c r="G112" s="19"/>
      <c r="H112" s="19"/>
      <c r="I112" s="19"/>
      <c r="J112" s="19"/>
      <c r="K112" s="19"/>
      <c r="L112" s="19"/>
      <c r="M112" s="19"/>
      <c r="N112" s="19"/>
      <c r="O112" s="19"/>
    </row>
    <row r="113" spans="1:15">
      <c r="A113" s="19"/>
      <c r="B113" s="21"/>
      <c r="C113" s="19"/>
      <c r="D113" s="19"/>
      <c r="E113" s="19"/>
      <c r="F113" s="19"/>
      <c r="G113" s="19"/>
      <c r="H113" s="19"/>
      <c r="I113" s="19"/>
      <c r="J113" s="19"/>
      <c r="K113" s="19"/>
      <c r="L113" s="19"/>
      <c r="M113" s="19"/>
      <c r="N113" s="19"/>
      <c r="O113" s="19"/>
    </row>
    <row r="114" spans="1:15">
      <c r="A114" s="19"/>
      <c r="B114" s="21"/>
      <c r="C114" s="19"/>
      <c r="D114" s="19"/>
      <c r="E114" s="19"/>
      <c r="F114" s="19"/>
      <c r="G114" s="19"/>
      <c r="H114" s="19"/>
      <c r="I114" s="19"/>
      <c r="J114" s="19"/>
      <c r="K114" s="19"/>
      <c r="L114" s="19"/>
      <c r="M114" s="19"/>
      <c r="N114" s="19"/>
      <c r="O114" s="19"/>
    </row>
    <row r="115" spans="1:15">
      <c r="A115" s="19"/>
      <c r="B115" s="21"/>
      <c r="C115" s="19"/>
      <c r="D115" s="19"/>
      <c r="E115" s="19"/>
      <c r="F115" s="19"/>
      <c r="G115" s="19"/>
      <c r="H115" s="19"/>
      <c r="I115" s="19"/>
      <c r="J115" s="19"/>
      <c r="K115" s="19"/>
      <c r="L115" s="19"/>
      <c r="M115" s="19"/>
      <c r="N115" s="19"/>
      <c r="O115" s="19"/>
    </row>
    <row r="116" spans="1:15">
      <c r="A116" s="19"/>
      <c r="B116" s="21"/>
      <c r="C116" s="19"/>
      <c r="D116" s="19"/>
      <c r="E116" s="19"/>
      <c r="F116" s="19"/>
      <c r="G116" s="19"/>
      <c r="H116" s="19"/>
      <c r="I116" s="19"/>
      <c r="J116" s="19"/>
      <c r="K116" s="19"/>
      <c r="L116" s="19"/>
      <c r="M116" s="19"/>
      <c r="N116" s="19"/>
      <c r="O116" s="19"/>
    </row>
    <row r="117" spans="1:15">
      <c r="A117" s="19"/>
      <c r="B117" s="21"/>
      <c r="C117" s="19"/>
      <c r="D117" s="19"/>
      <c r="E117" s="19"/>
      <c r="F117" s="19"/>
      <c r="G117" s="19"/>
      <c r="H117" s="19"/>
      <c r="I117" s="19"/>
      <c r="J117" s="19"/>
      <c r="K117" s="19"/>
      <c r="L117" s="19"/>
      <c r="M117" s="19"/>
      <c r="N117" s="19"/>
      <c r="O117" s="19"/>
    </row>
    <row r="118" spans="1:15">
      <c r="A118" s="19"/>
      <c r="B118" s="21"/>
      <c r="C118" s="19"/>
      <c r="D118" s="19"/>
      <c r="E118" s="19"/>
      <c r="F118" s="19"/>
      <c r="G118" s="19"/>
      <c r="H118" s="19"/>
      <c r="I118" s="19"/>
      <c r="J118" s="19"/>
      <c r="K118" s="19"/>
      <c r="L118" s="19"/>
      <c r="M118" s="19"/>
      <c r="N118" s="19"/>
      <c r="O118" s="19"/>
    </row>
    <row r="119" spans="1:15">
      <c r="A119" s="19"/>
      <c r="B119" s="21"/>
      <c r="C119" s="19"/>
      <c r="D119" s="19"/>
      <c r="E119" s="19"/>
      <c r="F119" s="19"/>
      <c r="G119" s="19"/>
      <c r="H119" s="19"/>
      <c r="I119" s="19"/>
      <c r="J119" s="19"/>
      <c r="K119" s="19"/>
      <c r="L119" s="19"/>
      <c r="M119" s="19"/>
      <c r="N119" s="19"/>
      <c r="O119" s="19"/>
    </row>
    <row r="120" spans="1:15">
      <c r="A120" s="19"/>
      <c r="B120" s="21"/>
      <c r="C120" s="19"/>
      <c r="D120" s="19"/>
      <c r="E120" s="19"/>
      <c r="F120" s="19"/>
      <c r="G120" s="19"/>
      <c r="H120" s="19"/>
      <c r="I120" s="19"/>
      <c r="J120" s="19"/>
      <c r="K120" s="19"/>
      <c r="L120" s="19"/>
      <c r="M120" s="19"/>
      <c r="N120" s="19"/>
      <c r="O120" s="19"/>
    </row>
    <row r="121" spans="1:15">
      <c r="A121" s="19"/>
      <c r="B121" s="21"/>
      <c r="C121" s="19"/>
      <c r="D121" s="19"/>
      <c r="E121" s="19"/>
      <c r="F121" s="19"/>
      <c r="G121" s="19"/>
      <c r="H121" s="19"/>
      <c r="I121" s="19"/>
      <c r="J121" s="19"/>
      <c r="K121" s="19"/>
      <c r="L121" s="19"/>
      <c r="M121" s="19"/>
      <c r="N121" s="19"/>
      <c r="O121" s="19"/>
    </row>
    <row r="122" spans="1:15">
      <c r="A122" s="19"/>
      <c r="B122" s="21"/>
      <c r="C122" s="19"/>
      <c r="D122" s="19"/>
      <c r="E122" s="19"/>
      <c r="F122" s="19"/>
      <c r="G122" s="19"/>
      <c r="H122" s="19"/>
      <c r="I122" s="19"/>
      <c r="J122" s="19"/>
      <c r="K122" s="19"/>
      <c r="L122" s="19"/>
      <c r="M122" s="19"/>
      <c r="N122" s="19"/>
      <c r="O122" s="19"/>
    </row>
    <row r="123" spans="1:15">
      <c r="A123" s="19"/>
      <c r="B123" s="21"/>
      <c r="C123" s="19"/>
      <c r="D123" s="19"/>
      <c r="E123" s="19"/>
      <c r="F123" s="19"/>
      <c r="G123" s="19"/>
      <c r="H123" s="19"/>
      <c r="I123" s="19"/>
      <c r="J123" s="19"/>
      <c r="K123" s="19"/>
      <c r="L123" s="19"/>
      <c r="M123" s="19"/>
      <c r="N123" s="19"/>
      <c r="O123" s="19"/>
    </row>
    <row r="124" spans="1:15">
      <c r="A124" s="19"/>
      <c r="B124" s="21"/>
      <c r="C124" s="19"/>
      <c r="D124" s="19"/>
      <c r="E124" s="19"/>
      <c r="F124" s="19"/>
      <c r="G124" s="19"/>
      <c r="H124" s="19"/>
      <c r="I124" s="19"/>
      <c r="J124" s="19"/>
      <c r="K124" s="19"/>
      <c r="L124" s="19"/>
      <c r="M124" s="19"/>
      <c r="N124" s="19"/>
      <c r="O124" s="19"/>
    </row>
    <row r="125" spans="1:15">
      <c r="A125" s="19"/>
      <c r="B125" s="21"/>
      <c r="C125" s="19"/>
      <c r="D125" s="19"/>
      <c r="E125" s="19"/>
      <c r="F125" s="19"/>
      <c r="G125" s="19"/>
      <c r="H125" s="19"/>
      <c r="I125" s="19"/>
      <c r="J125" s="19"/>
      <c r="K125" s="19"/>
      <c r="L125" s="19"/>
      <c r="M125" s="19"/>
      <c r="N125" s="19"/>
      <c r="O125" s="19"/>
    </row>
    <row r="126" spans="1:15">
      <c r="A126" s="19"/>
      <c r="B126" s="21"/>
      <c r="C126" s="19"/>
      <c r="D126" s="19"/>
      <c r="E126" s="19"/>
      <c r="F126" s="19"/>
      <c r="G126" s="19"/>
      <c r="H126" s="19"/>
      <c r="I126" s="19"/>
      <c r="J126" s="19"/>
      <c r="K126" s="19"/>
      <c r="L126" s="19"/>
      <c r="M126" s="19"/>
      <c r="N126" s="19"/>
      <c r="O126" s="19"/>
    </row>
    <row r="127" spans="1:15">
      <c r="A127" s="19"/>
      <c r="B127" s="21"/>
      <c r="C127" s="19"/>
      <c r="D127" s="19"/>
      <c r="E127" s="19"/>
      <c r="F127" s="19"/>
      <c r="G127" s="19"/>
      <c r="H127" s="19"/>
      <c r="I127" s="19"/>
      <c r="J127" s="19"/>
      <c r="K127" s="19"/>
      <c r="L127" s="19"/>
      <c r="M127" s="19"/>
      <c r="N127" s="19"/>
      <c r="O127" s="19"/>
    </row>
    <row r="128" spans="1:15">
      <c r="A128" s="19"/>
      <c r="B128" s="21"/>
      <c r="C128" s="19"/>
      <c r="D128" s="19"/>
      <c r="E128" s="19"/>
      <c r="F128" s="19"/>
      <c r="G128" s="19"/>
      <c r="H128" s="19"/>
      <c r="I128" s="19"/>
      <c r="J128" s="19"/>
      <c r="K128" s="19"/>
      <c r="L128" s="19"/>
      <c r="M128" s="19"/>
      <c r="N128" s="19"/>
      <c r="O128" s="19"/>
    </row>
    <row r="129" spans="1:15">
      <c r="A129" s="19"/>
      <c r="B129" s="21"/>
      <c r="C129" s="19"/>
      <c r="D129" s="19"/>
      <c r="E129" s="19"/>
      <c r="F129" s="19"/>
      <c r="G129" s="19"/>
      <c r="H129" s="19"/>
      <c r="I129" s="19"/>
      <c r="J129" s="19"/>
      <c r="K129" s="19"/>
      <c r="L129" s="19"/>
      <c r="M129" s="19"/>
      <c r="N129" s="19"/>
      <c r="O129" s="19"/>
    </row>
    <row r="130" spans="1:15">
      <c r="A130" s="19"/>
      <c r="B130" s="21"/>
      <c r="C130" s="19"/>
      <c r="E130" s="19"/>
      <c r="F130" s="19"/>
      <c r="G130" s="19"/>
      <c r="H130" s="19"/>
      <c r="I130" s="19"/>
      <c r="J130" s="19"/>
      <c r="K130" s="19"/>
      <c r="L130" s="19"/>
      <c r="M130" s="19"/>
      <c r="N130" s="19"/>
      <c r="O130" s="19"/>
    </row>
    <row r="131" spans="1:15">
      <c r="A131" s="19"/>
      <c r="B131" s="21"/>
      <c r="C131" s="19"/>
      <c r="E131" s="19"/>
      <c r="F131" s="19"/>
      <c r="G131" s="19"/>
      <c r="H131" s="19"/>
      <c r="I131" s="19"/>
      <c r="J131" s="19"/>
      <c r="K131" s="19"/>
      <c r="L131" s="19"/>
      <c r="M131" s="19"/>
      <c r="N131" s="19"/>
      <c r="O131" s="19"/>
    </row>
    <row r="132" spans="1:15">
      <c r="B132" s="21"/>
      <c r="C132" s="19"/>
      <c r="E132" s="19"/>
      <c r="F132" s="19"/>
      <c r="G132" s="19"/>
      <c r="H132" s="19"/>
      <c r="I132" s="19"/>
      <c r="J132" s="19"/>
      <c r="K132" s="19"/>
      <c r="L132" s="19"/>
      <c r="M132" s="19"/>
      <c r="N132" s="19"/>
      <c r="O132" s="19"/>
    </row>
    <row r="133" spans="1:15">
      <c r="E133" s="19"/>
      <c r="F133" s="19"/>
      <c r="G133" s="19"/>
      <c r="H133" s="19"/>
      <c r="I133" s="19"/>
      <c r="J133" s="19"/>
      <c r="K133" s="19"/>
      <c r="L133" s="19"/>
      <c r="M133" s="19"/>
      <c r="N133" s="19"/>
      <c r="O133" s="19"/>
    </row>
    <row r="134" spans="1:15">
      <c r="E134" s="19"/>
      <c r="F134" s="19"/>
      <c r="G134" s="19"/>
      <c r="H134" s="19"/>
      <c r="I134" s="19"/>
      <c r="J134" s="19"/>
      <c r="K134" s="19"/>
      <c r="L134" s="19"/>
      <c r="M134" s="19"/>
      <c r="N134" s="19"/>
      <c r="O134" s="19"/>
    </row>
    <row r="135" spans="1:15">
      <c r="E135" s="19"/>
      <c r="F135" s="19"/>
      <c r="G135" s="19"/>
      <c r="H135" s="19"/>
      <c r="I135" s="19"/>
      <c r="J135" s="19"/>
      <c r="K135" s="19"/>
      <c r="L135" s="19"/>
      <c r="M135" s="19"/>
      <c r="N135" s="19"/>
      <c r="O135" s="19"/>
    </row>
    <row r="136" spans="1:15">
      <c r="E136" s="19"/>
      <c r="F136" s="19"/>
      <c r="G136" s="19"/>
      <c r="H136" s="19"/>
      <c r="I136" s="19"/>
      <c r="J136" s="19"/>
      <c r="K136" s="19"/>
      <c r="L136" s="19"/>
      <c r="M136" s="19"/>
      <c r="N136" s="19"/>
      <c r="O136" s="19"/>
    </row>
    <row r="137" spans="1:15">
      <c r="E137" s="19"/>
      <c r="F137" s="19"/>
      <c r="G137" s="19"/>
      <c r="H137" s="19"/>
      <c r="I137" s="19"/>
      <c r="J137" s="19"/>
      <c r="K137" s="19"/>
      <c r="L137" s="19"/>
      <c r="M137" s="19"/>
      <c r="N137" s="19"/>
      <c r="O137" s="19"/>
    </row>
    <row r="138" spans="1:15">
      <c r="E138" s="19"/>
      <c r="F138" s="19"/>
      <c r="G138" s="19"/>
      <c r="H138" s="19"/>
      <c r="I138" s="19"/>
      <c r="J138" s="19"/>
      <c r="K138" s="19"/>
      <c r="L138" s="19"/>
      <c r="M138" s="19"/>
      <c r="N138" s="19"/>
      <c r="O138" s="19"/>
    </row>
    <row r="139" spans="1:15">
      <c r="F139" s="19"/>
      <c r="G139" s="19"/>
      <c r="H139" s="19"/>
      <c r="I139" s="19"/>
      <c r="J139" s="19"/>
      <c r="K139" s="19"/>
      <c r="L139" s="19"/>
      <c r="M139" s="19"/>
      <c r="N139" s="19"/>
      <c r="O139" s="19"/>
    </row>
    <row r="140" spans="1:15">
      <c r="F140" s="19"/>
      <c r="G140" s="19"/>
      <c r="H140" s="19"/>
      <c r="I140" s="19"/>
      <c r="J140" s="19"/>
      <c r="K140" s="19"/>
      <c r="L140" s="19"/>
      <c r="M140" s="19"/>
      <c r="N140" s="19"/>
      <c r="O140" s="19"/>
    </row>
    <row r="141" spans="1:15">
      <c r="F141" s="19"/>
    </row>
    <row r="142" spans="1:15">
      <c r="F142" s="19"/>
    </row>
    <row r="143" spans="1:15">
      <c r="F143" s="19"/>
    </row>
    <row r="144" spans="1:15">
      <c r="F144" s="19"/>
    </row>
    <row r="145" spans="6:6">
      <c r="F145" s="19"/>
    </row>
    <row r="146" spans="6:6">
      <c r="F146" s="19"/>
    </row>
    <row r="147" spans="6:6">
      <c r="F147" s="19"/>
    </row>
    <row r="148" spans="6:6">
      <c r="F148" s="19"/>
    </row>
    <row r="149" spans="6:6">
      <c r="F149" s="19"/>
    </row>
  </sheetData>
  <mergeCells count="1">
    <mergeCell ref="B5:F5"/>
  </mergeCells>
  <phoneticPr fontId="0" type="noConversion"/>
  <pageMargins left="0.70866141732283472" right="0.23622047244094491" top="0.9055118110236221" bottom="3.937007874015748E-2" header="0.15748031496062992" footer="0.23622047244094491"/>
  <pageSetup scale="74"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2"/>
  <sheetViews>
    <sheetView zoomScale="75" workbookViewId="0">
      <selection activeCell="E21" sqref="E21"/>
    </sheetView>
  </sheetViews>
  <sheetFormatPr defaultRowHeight="12.75"/>
  <cols>
    <col min="1" max="1" width="22.25" style="2" customWidth="1"/>
    <col min="2" max="2" width="24.125" style="3" customWidth="1"/>
    <col min="3" max="3" width="24.125" style="2" customWidth="1"/>
    <col min="4" max="4" width="35.375" style="2" customWidth="1"/>
    <col min="5" max="5" width="12.375" style="2" bestFit="1" customWidth="1"/>
    <col min="6" max="6" width="2.875" style="2" customWidth="1"/>
    <col min="7" max="7" width="38.25" style="2" customWidth="1"/>
    <col min="8" max="8" width="12.375" style="3" customWidth="1"/>
    <col min="9" max="9" width="1.75" style="2" customWidth="1"/>
    <col min="10" max="10" width="9" style="2" customWidth="1"/>
    <col min="11" max="11" width="42.375" style="2" customWidth="1"/>
    <col min="12" max="12" width="12.625" style="2" customWidth="1"/>
    <col min="13" max="16384" width="9" style="2"/>
  </cols>
  <sheetData>
    <row r="1" spans="1:19">
      <c r="A1" s="4"/>
      <c r="B1" s="5"/>
      <c r="C1" s="6"/>
      <c r="D1" s="6"/>
      <c r="E1" s="6"/>
      <c r="F1" s="6"/>
      <c r="G1" s="6"/>
      <c r="H1" s="5"/>
      <c r="I1" s="6"/>
      <c r="J1" s="6"/>
      <c r="K1" s="6"/>
    </row>
    <row r="2" spans="1:19" ht="54" customHeight="1">
      <c r="A2" s="6"/>
      <c r="B2" s="5"/>
      <c r="C2" s="6"/>
      <c r="D2" s="6"/>
      <c r="E2" s="6"/>
      <c r="F2" s="6"/>
      <c r="G2" s="6"/>
      <c r="H2" s="5"/>
      <c r="I2" s="6"/>
      <c r="J2" s="7"/>
      <c r="K2" s="6"/>
    </row>
    <row r="3" spans="1:19" ht="25.5">
      <c r="A3" s="8" t="s">
        <v>1</v>
      </c>
      <c r="B3" s="5"/>
      <c r="C3" s="6"/>
      <c r="D3" s="6"/>
      <c r="E3" s="6"/>
      <c r="F3" s="6"/>
      <c r="G3" s="8"/>
      <c r="H3" s="5"/>
      <c r="I3" s="6"/>
      <c r="J3" s="7"/>
      <c r="K3" s="6"/>
    </row>
    <row r="4" spans="1:19" ht="25.5">
      <c r="A4" s="9" t="s">
        <v>0</v>
      </c>
      <c r="B4" s="5"/>
      <c r="C4" s="6"/>
      <c r="D4" s="6"/>
      <c r="E4" s="6"/>
      <c r="F4" s="6"/>
      <c r="G4" s="9"/>
      <c r="H4" s="5"/>
      <c r="I4" s="6"/>
      <c r="J4" s="7"/>
      <c r="K4" s="6"/>
      <c r="L4" s="6"/>
      <c r="M4" s="6"/>
      <c r="N4" s="6"/>
      <c r="O4" s="6"/>
      <c r="P4" s="6"/>
      <c r="Q4" s="6"/>
      <c r="R4" s="6"/>
      <c r="S4" s="6"/>
    </row>
    <row r="5" spans="1:19" ht="25.5">
      <c r="A5" s="9"/>
      <c r="B5" s="5"/>
      <c r="C5" s="6"/>
      <c r="D5" s="6"/>
      <c r="E5" s="6"/>
      <c r="F5" s="6"/>
      <c r="G5" s="9"/>
      <c r="H5" s="5"/>
      <c r="I5" s="6"/>
      <c r="J5" s="7"/>
      <c r="K5" s="6"/>
      <c r="L5" s="6"/>
      <c r="M5" s="6"/>
      <c r="N5" s="6"/>
      <c r="O5" s="6"/>
      <c r="P5" s="6"/>
      <c r="Q5" s="6"/>
      <c r="R5" s="6"/>
      <c r="S5" s="6"/>
    </row>
    <row r="6" spans="1:19" s="1" customFormat="1" ht="26.25" customHeight="1">
      <c r="A6" s="10"/>
      <c r="B6" s="11"/>
      <c r="C6" s="10"/>
      <c r="D6" s="10"/>
      <c r="E6" s="10"/>
      <c r="F6" s="10"/>
      <c r="G6" s="10"/>
      <c r="H6" s="11"/>
      <c r="I6" s="10"/>
      <c r="J6" s="10"/>
      <c r="K6" s="10"/>
      <c r="L6" s="10"/>
      <c r="M6" s="10"/>
      <c r="N6" s="10"/>
      <c r="O6" s="10"/>
      <c r="P6" s="10"/>
      <c r="Q6" s="10"/>
      <c r="R6" s="10"/>
      <c r="S6" s="10"/>
    </row>
    <row r="7" spans="1:19" ht="15">
      <c r="A7" s="170"/>
      <c r="B7" s="170"/>
      <c r="C7" s="170"/>
      <c r="D7" s="170"/>
      <c r="E7" s="170"/>
      <c r="F7" s="6"/>
      <c r="G7" s="170"/>
      <c r="H7" s="170"/>
      <c r="I7" s="12"/>
      <c r="J7" s="7"/>
      <c r="K7" s="13"/>
      <c r="L7" s="13"/>
      <c r="M7" s="6"/>
      <c r="N7" s="6"/>
      <c r="O7" s="6"/>
      <c r="P7" s="6"/>
      <c r="Q7" s="6"/>
      <c r="R7" s="6"/>
      <c r="S7" s="6"/>
    </row>
    <row r="8" spans="1:19" s="1" customFormat="1" ht="46.5" customHeight="1">
      <c r="A8" s="28"/>
      <c r="B8" s="27" t="s">
        <v>2</v>
      </c>
      <c r="C8" s="29"/>
      <c r="D8" s="30"/>
      <c r="E8" s="10"/>
      <c r="F8" s="10"/>
      <c r="G8" s="10"/>
      <c r="H8" s="11"/>
      <c r="I8" s="10"/>
      <c r="J8" s="10"/>
      <c r="K8" s="14"/>
      <c r="L8" s="15"/>
      <c r="M8" s="10"/>
      <c r="N8" s="10"/>
      <c r="O8" s="10"/>
      <c r="P8" s="10"/>
      <c r="Q8" s="10"/>
      <c r="R8" s="10"/>
      <c r="S8" s="10"/>
    </row>
    <row r="9" spans="1:19" ht="18.75" thickBot="1">
      <c r="A9" s="31"/>
      <c r="B9" s="27" t="s">
        <v>3</v>
      </c>
      <c r="C9" s="29"/>
      <c r="D9" s="30"/>
      <c r="E9" s="16"/>
      <c r="F9" s="7"/>
      <c r="G9" s="25"/>
      <c r="H9" s="16"/>
      <c r="I9" s="6"/>
      <c r="J9" s="7"/>
      <c r="K9" s="25"/>
      <c r="L9" s="16"/>
      <c r="M9" s="6"/>
      <c r="N9" s="6"/>
      <c r="O9" s="6"/>
      <c r="P9" s="6"/>
      <c r="Q9" s="6"/>
      <c r="R9" s="6"/>
      <c r="S9" s="6"/>
    </row>
    <row r="10" spans="1:19" ht="25.5" customHeight="1">
      <c r="A10" s="32"/>
      <c r="B10" s="33" t="s">
        <v>4</v>
      </c>
      <c r="C10" s="34" t="s">
        <v>5</v>
      </c>
      <c r="D10" s="30"/>
      <c r="E10" s="15"/>
      <c r="F10" s="7"/>
      <c r="G10" s="14"/>
      <c r="H10" s="15"/>
      <c r="I10" s="6"/>
      <c r="J10" s="7"/>
      <c r="K10" s="14"/>
      <c r="L10" s="15"/>
      <c r="M10" s="6"/>
      <c r="N10" s="6"/>
      <c r="O10" s="6"/>
      <c r="P10" s="6"/>
      <c r="Q10" s="6"/>
      <c r="R10" s="6"/>
      <c r="S10" s="6"/>
    </row>
    <row r="11" spans="1:19" ht="19.5">
      <c r="A11" s="32"/>
      <c r="B11" s="35" t="s">
        <v>6</v>
      </c>
      <c r="C11" s="36">
        <v>26000</v>
      </c>
      <c r="D11" s="30" t="s">
        <v>7</v>
      </c>
      <c r="E11" s="15"/>
      <c r="F11" s="7"/>
      <c r="G11" s="14"/>
      <c r="H11" s="15"/>
      <c r="I11" s="6"/>
      <c r="J11" s="7"/>
      <c r="K11" s="14"/>
      <c r="L11" s="15"/>
      <c r="M11" s="6"/>
      <c r="N11" s="6"/>
      <c r="O11" s="6"/>
      <c r="P11" s="6"/>
      <c r="Q11" s="6"/>
      <c r="R11" s="6"/>
      <c r="S11" s="6"/>
    </row>
    <row r="12" spans="1:19" ht="20.25" thickBot="1">
      <c r="A12" s="32"/>
      <c r="B12" s="30"/>
      <c r="C12" s="29"/>
      <c r="D12" s="30"/>
      <c r="E12" s="10"/>
      <c r="F12" s="7"/>
      <c r="G12" s="7"/>
      <c r="H12" s="16"/>
      <c r="I12" s="6"/>
      <c r="J12" s="7"/>
      <c r="K12" s="14"/>
      <c r="L12" s="15"/>
      <c r="M12" s="6"/>
      <c r="N12" s="6"/>
      <c r="O12" s="6"/>
      <c r="P12" s="6"/>
      <c r="Q12" s="6"/>
      <c r="R12" s="6"/>
      <c r="S12" s="6"/>
    </row>
    <row r="13" spans="1:19" ht="20.25" thickBot="1">
      <c r="A13" s="32"/>
      <c r="B13" s="37" t="s">
        <v>8</v>
      </c>
      <c r="C13" s="38" t="s">
        <v>5</v>
      </c>
      <c r="D13" s="30"/>
      <c r="E13" s="15"/>
      <c r="F13" s="7"/>
      <c r="G13" s="25"/>
      <c r="H13" s="16"/>
      <c r="I13" s="6"/>
      <c r="J13" s="7"/>
      <c r="K13" s="14"/>
      <c r="L13" s="15"/>
      <c r="M13" s="6"/>
      <c r="N13" s="6"/>
      <c r="O13" s="6"/>
      <c r="P13" s="6"/>
      <c r="Q13" s="6"/>
      <c r="R13" s="6"/>
      <c r="S13" s="6"/>
    </row>
    <row r="14" spans="1:19" ht="19.5">
      <c r="A14" s="32"/>
      <c r="B14" s="39" t="s">
        <v>9</v>
      </c>
      <c r="C14" s="40">
        <v>11370</v>
      </c>
      <c r="D14" s="30" t="s">
        <v>7</v>
      </c>
      <c r="E14" s="15"/>
      <c r="F14" s="7"/>
      <c r="G14" s="14"/>
      <c r="H14" s="15"/>
      <c r="I14" s="6"/>
      <c r="J14" s="7"/>
      <c r="K14" s="14"/>
      <c r="L14" s="15"/>
      <c r="M14" s="6"/>
      <c r="N14" s="6"/>
      <c r="O14" s="6"/>
      <c r="P14" s="6"/>
      <c r="Q14" s="6"/>
      <c r="R14" s="6"/>
      <c r="S14" s="6"/>
    </row>
    <row r="15" spans="1:19" ht="19.5">
      <c r="A15" s="32"/>
      <c r="B15" s="39" t="s">
        <v>10</v>
      </c>
      <c r="C15" s="41">
        <v>14000</v>
      </c>
      <c r="D15" s="30" t="s">
        <v>7</v>
      </c>
      <c r="E15" s="10"/>
      <c r="F15" s="7"/>
      <c r="G15" s="14"/>
      <c r="H15" s="15"/>
      <c r="I15" s="6"/>
      <c r="J15" s="7"/>
      <c r="K15" s="14"/>
      <c r="L15" s="15"/>
      <c r="M15" s="6"/>
      <c r="N15" s="6"/>
      <c r="O15" s="6"/>
      <c r="P15" s="6"/>
      <c r="Q15" s="6"/>
      <c r="R15" s="6"/>
      <c r="S15" s="6"/>
    </row>
    <row r="16" spans="1:19" ht="19.5">
      <c r="A16" s="32"/>
      <c r="B16" s="42" t="s">
        <v>11</v>
      </c>
      <c r="C16" s="43">
        <v>14460</v>
      </c>
      <c r="D16" s="30" t="s">
        <v>7</v>
      </c>
      <c r="E16" s="15"/>
      <c r="F16" s="7"/>
      <c r="G16" s="14"/>
      <c r="H16" s="15"/>
      <c r="I16" s="6"/>
      <c r="J16" s="7"/>
      <c r="K16" s="10"/>
      <c r="L16" s="11"/>
      <c r="M16" s="6"/>
      <c r="N16" s="6"/>
      <c r="O16" s="6"/>
      <c r="P16" s="6"/>
      <c r="Q16" s="6"/>
      <c r="R16" s="6"/>
      <c r="S16" s="6"/>
    </row>
    <row r="17" spans="1:19" ht="19.5">
      <c r="A17" s="32"/>
      <c r="B17" s="42" t="s">
        <v>12</v>
      </c>
      <c r="C17" s="43">
        <v>12100</v>
      </c>
      <c r="D17" s="30" t="s">
        <v>7</v>
      </c>
      <c r="E17" s="15"/>
      <c r="F17" s="7"/>
      <c r="G17" s="14"/>
      <c r="H17" s="15"/>
      <c r="I17" s="6"/>
      <c r="J17" s="7"/>
      <c r="K17" s="14"/>
      <c r="L17" s="11"/>
      <c r="M17" s="6"/>
      <c r="N17" s="6"/>
      <c r="O17" s="6"/>
      <c r="P17" s="6"/>
      <c r="Q17" s="6"/>
      <c r="R17" s="6"/>
      <c r="S17" s="6"/>
    </row>
    <row r="18" spans="1:19" ht="18.75" thickBot="1">
      <c r="A18" s="44"/>
      <c r="B18" s="30"/>
      <c r="C18" s="29"/>
      <c r="D18" s="30"/>
      <c r="E18" s="10"/>
      <c r="F18" s="7"/>
      <c r="G18" s="14"/>
      <c r="H18" s="15"/>
      <c r="I18" s="6"/>
      <c r="J18" s="7"/>
      <c r="K18" s="14"/>
      <c r="L18" s="15"/>
      <c r="M18" s="6"/>
      <c r="N18" s="6"/>
      <c r="O18" s="6"/>
      <c r="P18" s="6"/>
      <c r="Q18" s="6"/>
      <c r="R18" s="6"/>
      <c r="S18" s="6"/>
    </row>
    <row r="19" spans="1:19" ht="25.5" customHeight="1" thickBot="1">
      <c r="A19" s="32"/>
      <c r="B19" s="37" t="s">
        <v>13</v>
      </c>
      <c r="C19" s="38" t="s">
        <v>5</v>
      </c>
      <c r="D19" s="30"/>
      <c r="E19" s="16"/>
      <c r="F19" s="7"/>
      <c r="G19" s="14"/>
      <c r="H19" s="15"/>
      <c r="I19" s="6"/>
      <c r="J19" s="7"/>
      <c r="K19" s="14"/>
      <c r="L19" s="15"/>
      <c r="M19" s="6"/>
      <c r="N19" s="6"/>
      <c r="O19" s="6"/>
      <c r="P19" s="6"/>
      <c r="Q19" s="6"/>
      <c r="R19" s="6"/>
      <c r="S19" s="6"/>
    </row>
    <row r="20" spans="1:19" ht="20.25" thickBot="1">
      <c r="A20" s="32"/>
      <c r="B20" s="39" t="s">
        <v>14</v>
      </c>
      <c r="C20" s="40">
        <v>8800</v>
      </c>
      <c r="D20" s="30" t="s">
        <v>7</v>
      </c>
      <c r="E20" s="15"/>
      <c r="F20" s="7"/>
      <c r="G20" s="7"/>
      <c r="H20" s="16"/>
      <c r="I20" s="6"/>
      <c r="J20" s="7"/>
      <c r="K20" s="14"/>
      <c r="L20" s="15"/>
      <c r="M20" s="10"/>
      <c r="N20" s="6"/>
      <c r="O20" s="6"/>
      <c r="P20" s="6"/>
      <c r="Q20" s="6"/>
      <c r="R20" s="6"/>
      <c r="S20" s="6"/>
    </row>
    <row r="21" spans="1:19" ht="19.5">
      <c r="A21" s="32"/>
      <c r="B21" s="39" t="s">
        <v>15</v>
      </c>
      <c r="C21" s="40">
        <v>10650</v>
      </c>
      <c r="D21" s="30" t="s">
        <v>7</v>
      </c>
      <c r="E21" s="15"/>
      <c r="F21" s="7"/>
      <c r="G21" s="14"/>
      <c r="H21" s="15"/>
      <c r="I21" s="6"/>
      <c r="J21" s="7"/>
      <c r="K21" s="14"/>
      <c r="L21" s="15"/>
      <c r="M21" s="6"/>
      <c r="N21" s="6"/>
      <c r="O21" s="6"/>
      <c r="P21" s="6"/>
      <c r="Q21" s="6"/>
      <c r="R21" s="6"/>
      <c r="S21" s="6"/>
    </row>
    <row r="22" spans="1:19" ht="20.25" thickBot="1">
      <c r="A22" s="32"/>
      <c r="B22" s="45" t="s">
        <v>16</v>
      </c>
      <c r="C22" s="46">
        <v>9800</v>
      </c>
      <c r="D22" s="30" t="s">
        <v>7</v>
      </c>
      <c r="E22" s="15"/>
      <c r="F22" s="7"/>
      <c r="G22" s="14"/>
      <c r="H22" s="15"/>
      <c r="I22" s="6"/>
      <c r="J22" s="7"/>
      <c r="K22" s="14"/>
      <c r="L22" s="15"/>
      <c r="M22" s="6"/>
      <c r="N22" s="6"/>
      <c r="O22" s="6"/>
      <c r="P22" s="6"/>
      <c r="Q22" s="6"/>
      <c r="R22" s="6"/>
      <c r="S22" s="6"/>
    </row>
    <row r="23" spans="1:19" ht="20.25" thickBot="1">
      <c r="A23" s="32"/>
      <c r="B23" s="30"/>
      <c r="C23" s="29"/>
      <c r="D23" s="30"/>
      <c r="E23" s="15"/>
      <c r="F23" s="7"/>
      <c r="G23" s="14"/>
      <c r="H23" s="15"/>
      <c r="I23" s="6"/>
      <c r="J23" s="7"/>
      <c r="K23" s="14"/>
      <c r="L23" s="15"/>
      <c r="M23" s="6"/>
      <c r="N23" s="6"/>
      <c r="O23" s="6"/>
      <c r="P23" s="6"/>
      <c r="Q23" s="6"/>
      <c r="R23" s="6"/>
      <c r="S23" s="6"/>
    </row>
    <row r="24" spans="1:19" ht="29.25" customHeight="1" thickBot="1">
      <c r="A24" s="32"/>
      <c r="B24" s="37" t="s">
        <v>17</v>
      </c>
      <c r="C24" s="38" t="s">
        <v>5</v>
      </c>
      <c r="D24" s="30"/>
      <c r="E24" s="15"/>
      <c r="F24" s="7"/>
      <c r="G24" s="6"/>
      <c r="H24" s="5"/>
      <c r="I24" s="6"/>
      <c r="J24" s="7"/>
      <c r="K24" s="10"/>
      <c r="L24" s="11"/>
      <c r="M24" s="6"/>
      <c r="N24" s="6"/>
      <c r="O24" s="6"/>
      <c r="P24" s="6"/>
      <c r="Q24" s="6"/>
      <c r="R24" s="6"/>
      <c r="S24" s="6"/>
    </row>
    <row r="25" spans="1:19" ht="18">
      <c r="A25" s="31"/>
      <c r="B25" s="39" t="s">
        <v>18</v>
      </c>
      <c r="C25" s="41">
        <v>18560</v>
      </c>
      <c r="D25" s="30" t="s">
        <v>7</v>
      </c>
      <c r="E25" s="15"/>
      <c r="F25" s="7"/>
      <c r="G25" s="7"/>
      <c r="H25" s="16"/>
      <c r="I25" s="6"/>
      <c r="J25" s="7"/>
      <c r="K25" s="14"/>
      <c r="L25" s="14"/>
      <c r="M25" s="6"/>
      <c r="N25" s="6"/>
      <c r="O25" s="6"/>
      <c r="P25" s="6"/>
      <c r="Q25" s="6"/>
      <c r="R25" s="6"/>
      <c r="S25" s="6"/>
    </row>
    <row r="26" spans="1:19" ht="19.5">
      <c r="A26" s="32"/>
      <c r="B26" s="39" t="s">
        <v>19</v>
      </c>
      <c r="C26" s="41">
        <v>20130</v>
      </c>
      <c r="D26" s="30" t="s">
        <v>7</v>
      </c>
      <c r="E26" s="15"/>
      <c r="F26" s="7"/>
      <c r="G26" s="25"/>
      <c r="H26" s="16"/>
      <c r="I26" s="6"/>
      <c r="J26" s="7"/>
      <c r="K26" s="14"/>
      <c r="L26" s="15"/>
      <c r="M26" s="6"/>
      <c r="N26" s="6"/>
      <c r="O26" s="6"/>
      <c r="P26" s="6"/>
      <c r="Q26" s="6"/>
      <c r="R26" s="6"/>
      <c r="S26" s="6"/>
    </row>
    <row r="27" spans="1:19" ht="19.5">
      <c r="A27" s="32"/>
      <c r="B27" s="39" t="s">
        <v>20</v>
      </c>
      <c r="C27" s="41">
        <v>22180</v>
      </c>
      <c r="D27" s="30" t="s">
        <v>7</v>
      </c>
      <c r="E27" s="15"/>
      <c r="F27" s="7"/>
      <c r="G27" s="14"/>
      <c r="H27" s="15"/>
      <c r="I27" s="6"/>
      <c r="J27" s="7"/>
      <c r="K27" s="14"/>
      <c r="L27" s="15"/>
      <c r="M27" s="6"/>
      <c r="N27" s="6"/>
      <c r="O27" s="6"/>
      <c r="P27" s="6"/>
      <c r="Q27" s="6"/>
      <c r="R27" s="6"/>
      <c r="S27" s="6"/>
    </row>
    <row r="28" spans="1:19" ht="18.75" thickBot="1">
      <c r="A28" s="44"/>
      <c r="B28" s="45" t="s">
        <v>21</v>
      </c>
      <c r="C28" s="46">
        <v>22410</v>
      </c>
      <c r="D28" s="30" t="s">
        <v>7</v>
      </c>
      <c r="E28" s="15"/>
      <c r="F28" s="7"/>
      <c r="G28" s="14"/>
      <c r="H28" s="15"/>
      <c r="I28" s="6"/>
      <c r="J28" s="7"/>
      <c r="K28" s="7"/>
      <c r="L28" s="16"/>
      <c r="M28" s="6"/>
      <c r="N28" s="6"/>
      <c r="O28" s="6"/>
      <c r="P28" s="6"/>
      <c r="Q28" s="6"/>
      <c r="R28" s="6"/>
      <c r="S28" s="6"/>
    </row>
    <row r="29" spans="1:19" ht="20.25" thickBot="1">
      <c r="A29" s="32"/>
      <c r="B29" s="30"/>
      <c r="C29" s="29"/>
      <c r="D29" s="30"/>
      <c r="E29" s="7"/>
      <c r="F29" s="7"/>
      <c r="G29" s="14"/>
      <c r="H29" s="15"/>
      <c r="I29" s="6"/>
      <c r="J29" s="7"/>
      <c r="K29" s="14"/>
      <c r="L29" s="14"/>
      <c r="M29" s="6"/>
      <c r="N29" s="6"/>
      <c r="O29" s="6"/>
      <c r="P29" s="6"/>
      <c r="Q29" s="6"/>
      <c r="R29" s="6"/>
      <c r="S29" s="6"/>
    </row>
    <row r="30" spans="1:19" ht="34.5" customHeight="1" thickBot="1">
      <c r="A30" s="32"/>
      <c r="B30" s="37" t="s">
        <v>22</v>
      </c>
      <c r="C30" s="38" t="s">
        <v>5</v>
      </c>
      <c r="D30" s="30"/>
      <c r="E30" s="16"/>
      <c r="F30" s="7"/>
      <c r="G30" s="14"/>
      <c r="H30" s="15"/>
      <c r="I30" s="6"/>
      <c r="J30" s="7"/>
      <c r="K30" s="14"/>
      <c r="L30" s="15"/>
      <c r="M30" s="6"/>
      <c r="N30" s="6"/>
      <c r="O30" s="6"/>
      <c r="P30" s="6"/>
      <c r="Q30" s="6"/>
      <c r="R30" s="6"/>
      <c r="S30" s="6"/>
    </row>
    <row r="31" spans="1:19" ht="19.5">
      <c r="A31" s="32"/>
      <c r="B31" s="39" t="s">
        <v>23</v>
      </c>
      <c r="C31" s="41">
        <v>21790</v>
      </c>
      <c r="D31" s="30" t="s">
        <v>7</v>
      </c>
      <c r="E31" s="15"/>
      <c r="F31" s="7"/>
      <c r="G31" s="14"/>
      <c r="H31" s="15"/>
      <c r="I31" s="6"/>
      <c r="J31" s="7"/>
      <c r="K31" s="7"/>
      <c r="L31" s="16"/>
      <c r="M31" s="6"/>
      <c r="N31" s="6"/>
      <c r="O31" s="6"/>
      <c r="P31" s="6"/>
      <c r="Q31" s="6"/>
      <c r="R31" s="6"/>
      <c r="S31" s="6"/>
    </row>
    <row r="32" spans="1:19" ht="18">
      <c r="A32" s="31"/>
      <c r="B32" s="39" t="s">
        <v>24</v>
      </c>
      <c r="C32" s="41">
        <v>20170</v>
      </c>
      <c r="D32" s="30" t="s">
        <v>7</v>
      </c>
      <c r="E32" s="15"/>
      <c r="F32" s="7"/>
      <c r="G32" s="14"/>
      <c r="H32" s="15"/>
      <c r="I32" s="6"/>
      <c r="J32" s="7"/>
      <c r="K32" s="25"/>
      <c r="L32" s="16"/>
      <c r="M32" s="6"/>
      <c r="N32" s="6"/>
      <c r="O32" s="6"/>
      <c r="P32" s="6"/>
      <c r="Q32" s="6"/>
      <c r="R32" s="6"/>
      <c r="S32" s="6"/>
    </row>
    <row r="33" spans="1:19" ht="20.25" thickBot="1">
      <c r="A33" s="32"/>
      <c r="B33" s="45" t="s">
        <v>25</v>
      </c>
      <c r="C33" s="46">
        <v>24910</v>
      </c>
      <c r="D33" s="30" t="s">
        <v>7</v>
      </c>
      <c r="E33" s="15"/>
      <c r="F33" s="7"/>
      <c r="G33" s="14"/>
      <c r="H33" s="15"/>
      <c r="I33" s="6"/>
      <c r="J33" s="7"/>
      <c r="K33" s="14"/>
      <c r="L33" s="15"/>
      <c r="M33" s="6"/>
      <c r="N33" s="6"/>
      <c r="O33" s="6"/>
      <c r="P33" s="6"/>
      <c r="Q33" s="6"/>
      <c r="R33" s="6"/>
      <c r="S33" s="6"/>
    </row>
    <row r="34" spans="1:19" ht="19.5">
      <c r="A34" s="32"/>
      <c r="B34" s="30"/>
      <c r="C34" s="29"/>
      <c r="D34" s="30"/>
      <c r="E34" s="16"/>
      <c r="F34" s="7"/>
      <c r="G34" s="14"/>
      <c r="H34" s="15"/>
      <c r="I34" s="6"/>
      <c r="J34" s="7"/>
      <c r="K34" s="14"/>
      <c r="L34" s="15"/>
      <c r="M34" s="6"/>
      <c r="N34" s="6"/>
      <c r="O34" s="6"/>
      <c r="P34" s="6"/>
      <c r="Q34" s="6"/>
      <c r="R34" s="6"/>
      <c r="S34" s="6"/>
    </row>
    <row r="35" spans="1:19" ht="72.75">
      <c r="A35" s="32"/>
      <c r="B35" s="47" t="s">
        <v>26</v>
      </c>
      <c r="C35" s="29"/>
      <c r="D35" s="30"/>
      <c r="E35" s="15"/>
      <c r="F35" s="7"/>
      <c r="G35" s="14"/>
      <c r="H35" s="15"/>
      <c r="I35" s="6"/>
      <c r="J35" s="7"/>
      <c r="K35" s="14"/>
      <c r="L35" s="15"/>
      <c r="M35" s="6"/>
      <c r="N35" s="6"/>
      <c r="O35" s="6"/>
      <c r="P35" s="6"/>
      <c r="Q35" s="6"/>
      <c r="R35" s="6"/>
      <c r="S35" s="6"/>
    </row>
    <row r="36" spans="1:19" ht="19.5">
      <c r="A36" s="32"/>
      <c r="B36" s="30"/>
      <c r="C36" s="30"/>
      <c r="D36" s="30"/>
      <c r="E36" s="15"/>
      <c r="F36" s="7"/>
      <c r="G36" s="14"/>
      <c r="H36" s="15"/>
      <c r="I36" s="6"/>
      <c r="J36" s="7"/>
      <c r="K36" s="14"/>
      <c r="L36" s="15"/>
      <c r="M36" s="6"/>
      <c r="N36" s="6"/>
      <c r="O36" s="6"/>
      <c r="P36" s="6"/>
      <c r="Q36" s="6"/>
      <c r="R36" s="6"/>
      <c r="S36" s="6"/>
    </row>
    <row r="37" spans="1:19">
      <c r="A37" s="14"/>
      <c r="B37" s="15"/>
      <c r="C37" s="7"/>
      <c r="D37" s="14"/>
      <c r="E37" s="15"/>
      <c r="F37" s="7"/>
      <c r="G37" s="14"/>
      <c r="H37" s="15"/>
      <c r="I37" s="6"/>
      <c r="J37" s="7"/>
      <c r="K37" s="7"/>
      <c r="L37" s="16"/>
      <c r="M37" s="6"/>
      <c r="N37" s="6"/>
      <c r="O37" s="6"/>
      <c r="P37" s="6"/>
      <c r="Q37" s="6"/>
      <c r="R37" s="6"/>
      <c r="S37" s="6"/>
    </row>
    <row r="38" spans="1:19">
      <c r="A38" s="14"/>
      <c r="B38" s="15"/>
      <c r="C38" s="7"/>
      <c r="D38" s="14"/>
      <c r="E38" s="15"/>
      <c r="F38" s="7"/>
      <c r="G38" s="14"/>
      <c r="H38" s="15"/>
      <c r="I38" s="6"/>
      <c r="J38" s="7"/>
      <c r="K38" s="25"/>
      <c r="L38" s="16"/>
      <c r="M38" s="6"/>
      <c r="N38" s="6"/>
      <c r="O38" s="6"/>
      <c r="P38" s="6"/>
      <c r="Q38" s="6"/>
      <c r="R38" s="6"/>
      <c r="S38" s="6"/>
    </row>
    <row r="39" spans="1:19">
      <c r="A39" s="14"/>
      <c r="B39" s="15"/>
      <c r="C39" s="7"/>
      <c r="D39" s="14"/>
      <c r="E39" s="15"/>
      <c r="F39" s="7"/>
      <c r="G39" s="25"/>
      <c r="H39" s="16"/>
      <c r="I39" s="6"/>
      <c r="J39" s="7"/>
      <c r="K39" s="14"/>
      <c r="L39" s="15"/>
      <c r="M39" s="6"/>
      <c r="N39" s="6"/>
      <c r="O39" s="6"/>
      <c r="P39" s="6"/>
      <c r="Q39" s="6"/>
      <c r="R39" s="6"/>
      <c r="S39" s="6"/>
    </row>
    <row r="40" spans="1:19">
      <c r="A40" s="14"/>
      <c r="B40" s="15"/>
      <c r="C40" s="7"/>
      <c r="D40" s="14"/>
      <c r="E40" s="15"/>
      <c r="F40" s="7"/>
      <c r="G40" s="14"/>
      <c r="H40" s="15"/>
      <c r="I40" s="6"/>
      <c r="J40" s="7"/>
      <c r="K40" s="14"/>
      <c r="L40" s="15"/>
      <c r="M40" s="6"/>
      <c r="N40" s="6"/>
      <c r="O40" s="6"/>
      <c r="P40" s="6"/>
      <c r="Q40" s="6"/>
      <c r="R40" s="6"/>
      <c r="S40" s="6"/>
    </row>
    <row r="41" spans="1:19">
      <c r="A41" s="7"/>
      <c r="B41" s="7"/>
      <c r="C41" s="7"/>
      <c r="D41" s="14"/>
      <c r="E41" s="15"/>
      <c r="F41" s="7"/>
      <c r="G41" s="14"/>
      <c r="H41" s="15"/>
      <c r="I41" s="6"/>
      <c r="J41" s="7"/>
      <c r="K41" s="7"/>
      <c r="L41" s="16"/>
      <c r="M41" s="6"/>
      <c r="N41" s="6"/>
      <c r="O41" s="6"/>
      <c r="P41" s="6"/>
      <c r="Q41" s="6"/>
      <c r="R41" s="6"/>
      <c r="S41" s="6"/>
    </row>
    <row r="42" spans="1:19">
      <c r="A42" s="14"/>
      <c r="B42" s="15"/>
      <c r="C42" s="7"/>
      <c r="D42" s="14"/>
      <c r="E42" s="15"/>
      <c r="F42" s="7"/>
      <c r="G42" s="14"/>
      <c r="H42" s="15"/>
      <c r="I42" s="6"/>
      <c r="J42" s="7"/>
      <c r="K42" s="7"/>
      <c r="L42" s="16"/>
      <c r="M42" s="6"/>
      <c r="N42" s="6"/>
      <c r="O42" s="6"/>
      <c r="P42" s="6"/>
      <c r="Q42" s="6"/>
      <c r="R42" s="6"/>
      <c r="S42" s="6"/>
    </row>
    <row r="43" spans="1:19">
      <c r="A43" s="14"/>
      <c r="B43" s="15"/>
      <c r="C43" s="7"/>
      <c r="D43" s="14"/>
      <c r="E43" s="15"/>
      <c r="F43" s="7"/>
      <c r="G43" s="7"/>
      <c r="H43" s="16"/>
      <c r="I43" s="6"/>
      <c r="J43" s="7"/>
      <c r="K43" s="6"/>
      <c r="L43" s="6"/>
      <c r="M43" s="6"/>
      <c r="N43" s="6"/>
      <c r="O43" s="6"/>
      <c r="P43" s="6"/>
      <c r="Q43" s="6"/>
      <c r="R43" s="6"/>
      <c r="S43" s="6"/>
    </row>
    <row r="44" spans="1:19" ht="13.5" customHeight="1">
      <c r="A44" s="14"/>
      <c r="B44" s="15"/>
      <c r="C44" s="7"/>
      <c r="D44" s="14"/>
      <c r="E44" s="15"/>
      <c r="F44" s="7"/>
      <c r="G44" s="25"/>
      <c r="H44" s="16"/>
      <c r="I44" s="13"/>
      <c r="J44" s="7"/>
      <c r="K44" s="6"/>
      <c r="L44" s="6"/>
      <c r="M44" s="6"/>
      <c r="N44" s="6"/>
      <c r="O44" s="6"/>
      <c r="P44" s="6"/>
      <c r="Q44" s="6"/>
      <c r="R44" s="6"/>
      <c r="S44" s="6"/>
    </row>
    <row r="45" spans="1:19">
      <c r="A45" s="14"/>
      <c r="B45" s="15"/>
      <c r="C45" s="7"/>
      <c r="D45" s="7"/>
      <c r="E45" s="7"/>
      <c r="F45" s="7"/>
      <c r="G45" s="14"/>
      <c r="H45" s="15"/>
      <c r="I45" s="6"/>
      <c r="J45" s="6"/>
      <c r="K45" s="6"/>
      <c r="L45" s="6"/>
      <c r="M45" s="6"/>
      <c r="N45" s="6"/>
      <c r="O45" s="6"/>
      <c r="P45" s="6"/>
      <c r="Q45" s="6"/>
      <c r="R45" s="6"/>
      <c r="S45" s="6"/>
    </row>
    <row r="46" spans="1:19">
      <c r="A46" s="7"/>
      <c r="B46" s="16"/>
      <c r="C46" s="7"/>
      <c r="D46" s="25"/>
      <c r="E46" s="16"/>
      <c r="F46" s="7"/>
      <c r="G46" s="14"/>
      <c r="H46" s="15"/>
      <c r="I46" s="6"/>
      <c r="J46" s="6"/>
      <c r="K46" s="6"/>
      <c r="L46" s="6"/>
      <c r="M46" s="6"/>
      <c r="N46" s="6"/>
      <c r="O46" s="6"/>
      <c r="P46" s="6"/>
      <c r="Q46" s="6"/>
      <c r="R46" s="6"/>
      <c r="S46" s="6"/>
    </row>
    <row r="47" spans="1:19">
      <c r="A47" s="25"/>
      <c r="B47" s="26"/>
      <c r="C47" s="7"/>
      <c r="D47" s="14"/>
      <c r="E47" s="15"/>
      <c r="F47" s="7"/>
      <c r="G47" s="7"/>
      <c r="H47" s="16"/>
      <c r="I47" s="6"/>
      <c r="J47" s="6"/>
      <c r="K47" s="6"/>
      <c r="L47" s="6"/>
      <c r="M47" s="6"/>
      <c r="N47" s="6"/>
      <c r="O47" s="6"/>
      <c r="P47" s="6"/>
      <c r="Q47" s="6"/>
      <c r="R47" s="6"/>
      <c r="S47" s="6"/>
    </row>
    <row r="48" spans="1:19">
      <c r="A48" s="14"/>
      <c r="B48" s="15"/>
      <c r="C48" s="7"/>
      <c r="D48" s="14"/>
      <c r="E48" s="15"/>
      <c r="F48" s="7"/>
      <c r="G48" s="14"/>
      <c r="H48" s="15"/>
      <c r="I48" s="6"/>
      <c r="J48" s="6"/>
      <c r="K48" s="6"/>
      <c r="L48" s="6"/>
      <c r="M48" s="6"/>
      <c r="N48" s="6"/>
      <c r="O48" s="6"/>
      <c r="P48" s="6"/>
      <c r="Q48" s="6"/>
      <c r="R48" s="6"/>
      <c r="S48" s="6"/>
    </row>
    <row r="49" spans="1:19">
      <c r="A49" s="14"/>
      <c r="B49" s="15"/>
      <c r="C49" s="7"/>
      <c r="D49" s="25"/>
      <c r="E49" s="16"/>
      <c r="F49" s="7"/>
      <c r="G49" s="14"/>
      <c r="H49" s="15"/>
      <c r="I49" s="6"/>
      <c r="J49" s="6"/>
      <c r="K49" s="6"/>
      <c r="L49" s="6"/>
      <c r="M49" s="6"/>
      <c r="N49" s="6"/>
      <c r="O49" s="6"/>
      <c r="P49" s="6"/>
      <c r="Q49" s="6"/>
      <c r="R49" s="6"/>
      <c r="S49" s="6"/>
    </row>
    <row r="50" spans="1:19">
      <c r="A50" s="14"/>
      <c r="B50" s="15"/>
      <c r="C50" s="7"/>
      <c r="D50" s="14"/>
      <c r="E50" s="15"/>
      <c r="F50" s="7"/>
      <c r="G50" s="7"/>
      <c r="H50" s="16"/>
      <c r="I50" s="6"/>
      <c r="J50" s="6"/>
      <c r="K50" s="6"/>
      <c r="L50" s="6"/>
      <c r="M50" s="6"/>
      <c r="N50" s="6"/>
      <c r="O50" s="6"/>
      <c r="P50" s="6"/>
      <c r="Q50" s="6"/>
      <c r="R50" s="6"/>
      <c r="S50" s="6"/>
    </row>
    <row r="51" spans="1:19">
      <c r="A51" s="14"/>
      <c r="B51" s="15"/>
      <c r="C51" s="7"/>
      <c r="D51" s="14"/>
      <c r="E51" s="15"/>
      <c r="F51" s="7"/>
      <c r="G51" s="7"/>
      <c r="H51" s="16"/>
      <c r="I51" s="6"/>
      <c r="J51" s="6"/>
      <c r="K51" s="6"/>
      <c r="L51" s="6"/>
      <c r="M51" s="6"/>
      <c r="N51" s="6"/>
      <c r="O51" s="6"/>
      <c r="P51" s="6"/>
      <c r="Q51" s="6"/>
      <c r="R51" s="6"/>
      <c r="S51" s="6"/>
    </row>
    <row r="52" spans="1:19">
      <c r="A52" s="14"/>
      <c r="B52" s="15"/>
      <c r="C52" s="7"/>
      <c r="D52" s="14"/>
      <c r="E52" s="15"/>
      <c r="F52" s="7"/>
      <c r="G52" s="25"/>
      <c r="H52" s="16"/>
      <c r="I52" s="6"/>
      <c r="J52" s="6"/>
      <c r="K52" s="6"/>
      <c r="L52" s="6"/>
      <c r="M52" s="6"/>
      <c r="N52" s="6"/>
      <c r="O52" s="6"/>
      <c r="P52" s="6"/>
      <c r="Q52" s="6"/>
      <c r="R52" s="6"/>
      <c r="S52" s="6"/>
    </row>
    <row r="53" spans="1:19">
      <c r="A53" s="14"/>
      <c r="B53" s="15"/>
      <c r="C53" s="7"/>
      <c r="D53" s="14"/>
      <c r="E53" s="15"/>
      <c r="F53" s="7"/>
      <c r="G53" s="14"/>
      <c r="H53" s="15"/>
      <c r="I53" s="6"/>
      <c r="J53" s="6"/>
      <c r="K53" s="6"/>
      <c r="L53" s="6"/>
      <c r="M53" s="6"/>
      <c r="N53" s="6"/>
      <c r="O53" s="6"/>
      <c r="P53" s="6"/>
      <c r="Q53" s="6"/>
      <c r="R53" s="6"/>
      <c r="S53" s="6"/>
    </row>
    <row r="54" spans="1:19">
      <c r="A54" s="14"/>
      <c r="B54" s="15"/>
      <c r="C54" s="7"/>
      <c r="D54" s="14"/>
      <c r="E54" s="15"/>
      <c r="F54" s="7"/>
      <c r="G54" s="14"/>
      <c r="H54" s="15"/>
      <c r="I54" s="6"/>
      <c r="J54" s="6"/>
      <c r="K54" s="6"/>
      <c r="L54" s="6"/>
      <c r="M54" s="6"/>
      <c r="N54" s="6"/>
      <c r="O54" s="6"/>
      <c r="P54" s="6"/>
      <c r="Q54" s="6"/>
      <c r="R54" s="6"/>
      <c r="S54" s="6"/>
    </row>
    <row r="55" spans="1:19">
      <c r="A55" s="14"/>
      <c r="B55" s="15"/>
      <c r="C55" s="7"/>
      <c r="D55" s="14"/>
      <c r="E55" s="15"/>
      <c r="F55" s="7"/>
      <c r="G55" s="14"/>
      <c r="H55" s="15"/>
      <c r="I55" s="6"/>
      <c r="J55" s="6"/>
      <c r="K55" s="6"/>
      <c r="L55" s="6"/>
      <c r="M55" s="6"/>
      <c r="N55" s="6"/>
      <c r="O55" s="6"/>
      <c r="P55" s="6"/>
      <c r="Q55" s="6"/>
      <c r="R55" s="6"/>
      <c r="S55" s="6"/>
    </row>
    <row r="56" spans="1:19">
      <c r="A56" s="14"/>
      <c r="B56" s="15"/>
      <c r="C56" s="7"/>
      <c r="D56" s="14"/>
      <c r="E56" s="15"/>
      <c r="F56" s="7"/>
      <c r="G56" s="14"/>
      <c r="H56" s="15"/>
      <c r="I56" s="6"/>
      <c r="J56" s="6"/>
      <c r="K56" s="6"/>
      <c r="L56" s="6"/>
      <c r="M56" s="6"/>
      <c r="N56" s="6"/>
      <c r="O56" s="6"/>
      <c r="P56" s="6"/>
      <c r="Q56" s="6"/>
      <c r="R56" s="6"/>
      <c r="S56" s="6"/>
    </row>
    <row r="57" spans="1:19">
      <c r="A57" s="14"/>
      <c r="B57" s="15"/>
      <c r="C57" s="7"/>
      <c r="D57" s="14"/>
      <c r="E57" s="15"/>
      <c r="F57" s="7"/>
      <c r="G57" s="14"/>
      <c r="H57" s="15"/>
      <c r="I57" s="6"/>
      <c r="J57" s="6"/>
      <c r="K57" s="6"/>
      <c r="L57" s="6"/>
      <c r="M57" s="6"/>
      <c r="N57" s="6"/>
      <c r="O57" s="6"/>
      <c r="P57" s="6"/>
      <c r="Q57" s="6"/>
      <c r="R57" s="6"/>
      <c r="S57" s="6"/>
    </row>
    <row r="58" spans="1:19">
      <c r="A58" s="7"/>
      <c r="B58" s="7"/>
      <c r="C58" s="7"/>
      <c r="D58" s="14"/>
      <c r="E58" s="15"/>
      <c r="F58" s="7"/>
      <c r="G58" s="14"/>
      <c r="H58" s="15"/>
      <c r="I58" s="6"/>
      <c r="J58" s="6"/>
      <c r="K58" s="6"/>
      <c r="L58" s="6"/>
      <c r="M58" s="6"/>
      <c r="N58" s="6"/>
      <c r="O58" s="6"/>
      <c r="P58" s="6"/>
      <c r="Q58" s="6"/>
      <c r="R58" s="6"/>
      <c r="S58" s="6"/>
    </row>
    <row r="59" spans="1:19">
      <c r="A59" s="14"/>
      <c r="B59" s="15"/>
      <c r="C59" s="7"/>
      <c r="D59" s="14"/>
      <c r="E59" s="15"/>
      <c r="F59" s="7"/>
      <c r="G59" s="14"/>
      <c r="H59" s="15"/>
      <c r="I59" s="6"/>
      <c r="J59" s="6"/>
      <c r="K59" s="6"/>
      <c r="L59" s="6"/>
      <c r="M59" s="6"/>
      <c r="N59" s="6"/>
      <c r="O59" s="6"/>
      <c r="P59" s="6"/>
      <c r="Q59" s="6"/>
      <c r="R59" s="6"/>
      <c r="S59" s="6"/>
    </row>
    <row r="60" spans="1:19">
      <c r="A60" s="14"/>
      <c r="B60" s="15"/>
      <c r="C60" s="7"/>
      <c r="D60" s="7"/>
      <c r="E60" s="16"/>
      <c r="F60" s="7"/>
      <c r="G60" s="14"/>
      <c r="H60" s="15"/>
      <c r="I60" s="6"/>
      <c r="J60" s="6"/>
      <c r="K60" s="6"/>
      <c r="L60" s="6"/>
      <c r="M60" s="6"/>
      <c r="N60" s="6"/>
      <c r="O60" s="6"/>
      <c r="P60" s="6"/>
      <c r="Q60" s="6"/>
      <c r="R60" s="6"/>
      <c r="S60" s="6"/>
    </row>
    <row r="61" spans="1:19">
      <c r="A61" s="14"/>
      <c r="B61" s="15"/>
      <c r="C61" s="7"/>
      <c r="D61" s="14"/>
      <c r="E61" s="15"/>
      <c r="F61" s="7"/>
      <c r="G61" s="14"/>
      <c r="H61" s="15"/>
      <c r="I61" s="6"/>
      <c r="J61" s="6"/>
      <c r="K61" s="6"/>
      <c r="L61" s="6"/>
      <c r="M61" s="6"/>
      <c r="N61" s="6"/>
      <c r="O61" s="6"/>
      <c r="P61" s="6"/>
      <c r="Q61" s="6"/>
      <c r="R61" s="6"/>
      <c r="S61" s="6"/>
    </row>
    <row r="62" spans="1:19">
      <c r="A62" s="14"/>
      <c r="B62" s="15"/>
      <c r="C62" s="7"/>
      <c r="D62" s="14"/>
      <c r="E62" s="15"/>
      <c r="F62" s="7"/>
      <c r="G62" s="14"/>
      <c r="H62" s="15"/>
      <c r="I62" s="6"/>
      <c r="J62" s="6"/>
      <c r="K62" s="6"/>
      <c r="L62" s="6"/>
      <c r="M62" s="6"/>
      <c r="N62" s="6"/>
      <c r="O62" s="6"/>
      <c r="P62" s="6"/>
      <c r="Q62" s="6"/>
      <c r="R62" s="6"/>
      <c r="S62" s="6"/>
    </row>
    <row r="63" spans="1:19">
      <c r="A63" s="14"/>
      <c r="B63" s="15"/>
      <c r="C63" s="7"/>
      <c r="D63" s="14"/>
      <c r="E63" s="15"/>
      <c r="F63" s="7"/>
      <c r="G63" s="14"/>
      <c r="H63" s="15"/>
      <c r="I63" s="6"/>
      <c r="J63" s="6"/>
      <c r="K63" s="6"/>
      <c r="L63" s="6"/>
      <c r="M63" s="6"/>
      <c r="N63" s="6"/>
      <c r="O63" s="6"/>
      <c r="P63" s="6"/>
      <c r="Q63" s="6"/>
      <c r="R63" s="6"/>
      <c r="S63" s="6"/>
    </row>
    <row r="64" spans="1:19">
      <c r="A64" s="14"/>
      <c r="B64" s="16"/>
      <c r="C64" s="7"/>
      <c r="D64" s="14"/>
      <c r="E64" s="15"/>
      <c r="F64" s="7"/>
      <c r="G64" s="14"/>
      <c r="H64" s="15"/>
      <c r="I64" s="6"/>
      <c r="J64" s="6"/>
      <c r="K64" s="6"/>
    </row>
    <row r="65" spans="1:23">
      <c r="A65" s="14"/>
      <c r="B65" s="15"/>
      <c r="C65" s="7"/>
      <c r="D65" s="14"/>
      <c r="E65" s="15"/>
      <c r="F65" s="7"/>
      <c r="G65" s="14"/>
      <c r="H65" s="15"/>
      <c r="I65" s="6"/>
      <c r="J65" s="6"/>
      <c r="K65" s="6"/>
    </row>
    <row r="66" spans="1:23">
      <c r="A66" s="14"/>
      <c r="B66" s="15"/>
      <c r="C66" s="7"/>
      <c r="D66" s="14"/>
      <c r="E66" s="15"/>
      <c r="F66" s="7"/>
      <c r="G66" s="14"/>
      <c r="H66" s="15"/>
      <c r="I66" s="6"/>
      <c r="J66" s="6"/>
      <c r="K66" s="6"/>
    </row>
    <row r="67" spans="1:23">
      <c r="A67" s="14"/>
      <c r="B67" s="15"/>
      <c r="C67" s="7"/>
      <c r="D67" s="7"/>
      <c r="E67" s="16"/>
      <c r="F67" s="7"/>
      <c r="G67" s="14"/>
      <c r="H67" s="15"/>
      <c r="I67" s="6"/>
      <c r="J67" s="6"/>
      <c r="K67" s="6"/>
    </row>
    <row r="68" spans="1:23">
      <c r="A68" s="14"/>
      <c r="B68" s="15"/>
      <c r="C68" s="7"/>
      <c r="D68" s="7"/>
      <c r="E68" s="16"/>
      <c r="F68" s="7"/>
      <c r="G68" s="14"/>
      <c r="H68" s="15"/>
      <c r="I68" s="6"/>
      <c r="J68" s="6"/>
      <c r="K68" s="6"/>
    </row>
    <row r="69" spans="1:23">
      <c r="A69" s="14"/>
      <c r="B69" s="15"/>
      <c r="C69" s="7"/>
      <c r="D69" s="7"/>
      <c r="E69" s="16"/>
      <c r="F69" s="7"/>
      <c r="G69" s="14"/>
      <c r="H69" s="15"/>
      <c r="I69" s="6"/>
      <c r="J69" s="6"/>
      <c r="K69" s="6"/>
    </row>
    <row r="70" spans="1:23">
      <c r="A70" s="14"/>
      <c r="B70" s="15"/>
      <c r="C70" s="7"/>
      <c r="D70" s="7"/>
      <c r="E70" s="16"/>
      <c r="F70" s="7"/>
      <c r="G70" s="14"/>
      <c r="H70" s="15"/>
      <c r="I70" s="6"/>
      <c r="J70" s="6"/>
      <c r="K70" s="6"/>
    </row>
    <row r="71" spans="1:23">
      <c r="A71" s="14"/>
      <c r="B71" s="15"/>
      <c r="C71" s="7"/>
      <c r="D71" s="7"/>
      <c r="E71" s="16"/>
      <c r="F71" s="7"/>
      <c r="G71" s="14"/>
      <c r="H71" s="15"/>
      <c r="I71" s="6"/>
      <c r="J71" s="6"/>
      <c r="K71" s="6"/>
    </row>
    <row r="72" spans="1:23">
      <c r="A72" s="14"/>
      <c r="B72" s="15"/>
      <c r="C72" s="7"/>
      <c r="D72" s="7"/>
      <c r="E72" s="16"/>
      <c r="F72" s="7"/>
      <c r="G72" s="14"/>
      <c r="H72" s="15"/>
      <c r="I72" s="6"/>
      <c r="J72" s="6"/>
      <c r="K72" s="6"/>
    </row>
    <row r="73" spans="1:23">
      <c r="A73" s="6"/>
      <c r="B73" s="5"/>
      <c r="C73" s="7"/>
      <c r="D73" s="7"/>
      <c r="E73" s="16"/>
      <c r="F73" s="7"/>
      <c r="G73" s="14"/>
      <c r="H73" s="15"/>
      <c r="I73" s="6"/>
      <c r="J73" s="6"/>
      <c r="K73" s="6"/>
      <c r="L73" s="19"/>
      <c r="M73" s="19"/>
      <c r="N73" s="19"/>
      <c r="O73" s="19"/>
      <c r="P73" s="19"/>
      <c r="Q73" s="19"/>
      <c r="R73" s="19"/>
      <c r="S73" s="19"/>
      <c r="T73" s="19"/>
      <c r="U73" s="19"/>
      <c r="V73" s="19"/>
      <c r="W73" s="19"/>
    </row>
    <row r="74" spans="1:23">
      <c r="A74" s="6"/>
      <c r="B74" s="5"/>
      <c r="C74" s="7"/>
      <c r="D74" s="7"/>
      <c r="E74" s="16"/>
      <c r="F74" s="7"/>
      <c r="G74" s="14"/>
      <c r="H74" s="15"/>
      <c r="I74" s="6"/>
      <c r="J74" s="6"/>
      <c r="K74" s="6"/>
      <c r="L74" s="19"/>
      <c r="M74" s="19"/>
      <c r="N74" s="19"/>
      <c r="O74" s="19"/>
      <c r="P74" s="19"/>
      <c r="Q74" s="19"/>
      <c r="R74" s="19"/>
      <c r="S74" s="19"/>
      <c r="T74" s="19"/>
      <c r="U74" s="19"/>
      <c r="V74" s="19"/>
      <c r="W74" s="19"/>
    </row>
    <row r="75" spans="1:23">
      <c r="A75" s="6"/>
      <c r="B75" s="5"/>
      <c r="C75" s="7"/>
      <c r="D75" s="7"/>
      <c r="E75" s="16"/>
      <c r="F75" s="7"/>
      <c r="G75" s="7"/>
      <c r="H75" s="16"/>
      <c r="I75" s="6"/>
      <c r="J75" s="6"/>
      <c r="K75" s="6"/>
      <c r="L75" s="19"/>
      <c r="M75" s="19"/>
      <c r="N75" s="19"/>
      <c r="O75" s="19"/>
      <c r="P75" s="19"/>
      <c r="Q75" s="19"/>
      <c r="R75" s="19"/>
      <c r="S75" s="19"/>
      <c r="T75" s="19"/>
      <c r="U75" s="19"/>
      <c r="V75" s="19"/>
      <c r="W75" s="19"/>
    </row>
    <row r="76" spans="1:23">
      <c r="A76" s="6"/>
      <c r="B76" s="5"/>
      <c r="C76" s="7"/>
      <c r="D76" s="7"/>
      <c r="E76" s="16"/>
      <c r="F76" s="7"/>
      <c r="G76" s="7"/>
      <c r="H76" s="7"/>
      <c r="I76" s="6"/>
      <c r="J76" s="6"/>
      <c r="K76" s="6"/>
      <c r="L76" s="19"/>
      <c r="M76" s="19"/>
      <c r="N76" s="19"/>
      <c r="O76" s="19"/>
      <c r="P76" s="19"/>
      <c r="Q76" s="19"/>
      <c r="R76" s="19"/>
      <c r="S76" s="19"/>
      <c r="T76" s="19"/>
      <c r="U76" s="19"/>
      <c r="V76" s="19"/>
      <c r="W76" s="19"/>
    </row>
    <row r="77" spans="1:23">
      <c r="A77" s="6"/>
      <c r="B77" s="5"/>
      <c r="C77" s="7"/>
      <c r="D77" s="6"/>
      <c r="E77" s="6"/>
      <c r="F77" s="7"/>
      <c r="G77" s="7"/>
      <c r="H77" s="16"/>
      <c r="I77" s="6"/>
      <c r="J77" s="6"/>
      <c r="K77" s="6"/>
      <c r="L77" s="19"/>
      <c r="M77" s="19"/>
      <c r="N77" s="19"/>
      <c r="O77" s="19"/>
      <c r="P77" s="19"/>
      <c r="Q77" s="19"/>
      <c r="R77" s="19"/>
      <c r="S77" s="19"/>
      <c r="T77" s="19"/>
      <c r="U77" s="19"/>
      <c r="V77" s="19"/>
      <c r="W77" s="19"/>
    </row>
    <row r="78" spans="1:23">
      <c r="A78" s="6"/>
      <c r="B78" s="5"/>
      <c r="C78" s="7"/>
      <c r="D78" s="6"/>
      <c r="E78" s="6"/>
      <c r="F78" s="7"/>
      <c r="G78" s="7"/>
      <c r="H78" s="16"/>
      <c r="I78" s="6"/>
      <c r="J78" s="6"/>
      <c r="K78" s="6"/>
      <c r="L78" s="19"/>
      <c r="M78" s="19"/>
      <c r="N78" s="19"/>
      <c r="O78" s="19"/>
      <c r="P78" s="19"/>
      <c r="Q78" s="19"/>
      <c r="R78" s="19"/>
      <c r="S78" s="19"/>
      <c r="T78" s="19"/>
      <c r="U78" s="19"/>
      <c r="V78" s="19"/>
      <c r="W78" s="19"/>
    </row>
    <row r="79" spans="1:23">
      <c r="A79" s="19"/>
      <c r="B79" s="21"/>
      <c r="C79" s="17"/>
      <c r="D79" s="19"/>
      <c r="E79" s="19"/>
      <c r="F79" s="17"/>
      <c r="G79" s="17"/>
      <c r="H79" s="18"/>
      <c r="I79" s="19"/>
      <c r="J79" s="19"/>
      <c r="K79" s="19"/>
      <c r="L79" s="19"/>
      <c r="M79" s="19"/>
      <c r="N79" s="19"/>
      <c r="O79" s="19"/>
      <c r="P79" s="19"/>
      <c r="Q79" s="19"/>
      <c r="R79" s="19"/>
      <c r="S79" s="19"/>
      <c r="T79" s="19"/>
      <c r="U79" s="19"/>
      <c r="V79" s="19"/>
      <c r="W79" s="19"/>
    </row>
    <row r="80" spans="1:23">
      <c r="A80" s="19"/>
      <c r="B80" s="21"/>
      <c r="C80" s="17"/>
      <c r="D80" s="19"/>
      <c r="E80" s="19"/>
      <c r="F80" s="17"/>
      <c r="G80" s="17"/>
      <c r="H80" s="18"/>
      <c r="I80" s="20"/>
      <c r="J80" s="19"/>
      <c r="K80" s="19"/>
      <c r="L80" s="19"/>
      <c r="M80" s="19"/>
      <c r="N80" s="19"/>
      <c r="O80" s="19"/>
      <c r="P80" s="19"/>
      <c r="Q80" s="19"/>
      <c r="R80" s="19"/>
      <c r="S80" s="19"/>
      <c r="T80" s="19"/>
      <c r="U80" s="19"/>
      <c r="V80" s="19"/>
      <c r="W80" s="19"/>
    </row>
    <row r="81" spans="1:23">
      <c r="A81" s="19"/>
      <c r="B81" s="21"/>
      <c r="C81" s="17"/>
      <c r="D81" s="19"/>
      <c r="E81" s="19"/>
      <c r="F81" s="17"/>
      <c r="G81" s="17"/>
      <c r="H81" s="18"/>
      <c r="I81" s="19"/>
      <c r="J81" s="19"/>
      <c r="K81" s="19"/>
      <c r="L81" s="19"/>
      <c r="M81" s="19"/>
      <c r="N81" s="19"/>
      <c r="O81" s="19"/>
      <c r="P81" s="19"/>
      <c r="Q81" s="19"/>
      <c r="R81" s="19"/>
      <c r="S81" s="19"/>
      <c r="T81" s="19"/>
      <c r="U81" s="19"/>
      <c r="V81" s="19"/>
      <c r="W81" s="19"/>
    </row>
    <row r="82" spans="1:23">
      <c r="A82" s="19"/>
      <c r="B82" s="21"/>
      <c r="C82" s="17"/>
      <c r="D82" s="17"/>
      <c r="E82" s="17"/>
      <c r="F82" s="17"/>
      <c r="G82" s="17"/>
      <c r="H82" s="18"/>
      <c r="I82" s="19"/>
      <c r="J82" s="19"/>
      <c r="K82" s="19"/>
      <c r="L82" s="19"/>
      <c r="M82" s="19"/>
      <c r="N82" s="19"/>
      <c r="O82" s="19"/>
      <c r="P82" s="19"/>
      <c r="Q82" s="19"/>
      <c r="R82" s="19"/>
      <c r="S82" s="19"/>
      <c r="T82" s="19"/>
      <c r="U82" s="19"/>
      <c r="V82" s="19"/>
      <c r="W82" s="19"/>
    </row>
    <row r="83" spans="1:23">
      <c r="A83" s="19"/>
      <c r="B83" s="21"/>
      <c r="C83" s="17"/>
      <c r="D83" s="17"/>
      <c r="E83" s="17"/>
      <c r="F83" s="17"/>
      <c r="G83" s="17"/>
      <c r="H83" s="18"/>
      <c r="I83" s="19"/>
      <c r="J83" s="19"/>
      <c r="K83" s="19"/>
      <c r="L83" s="19"/>
      <c r="M83" s="19"/>
      <c r="N83" s="19"/>
      <c r="O83" s="19"/>
      <c r="P83" s="19"/>
      <c r="Q83" s="19"/>
      <c r="R83" s="19"/>
      <c r="S83" s="19"/>
      <c r="T83" s="19"/>
      <c r="U83" s="19"/>
      <c r="V83" s="19"/>
      <c r="W83" s="19"/>
    </row>
    <row r="84" spans="1:23">
      <c r="A84" s="19"/>
      <c r="B84" s="21"/>
      <c r="C84" s="17"/>
      <c r="D84" s="17"/>
      <c r="E84" s="17"/>
      <c r="F84" s="17"/>
      <c r="G84" s="19"/>
      <c r="H84" s="21"/>
      <c r="I84" s="19"/>
      <c r="J84" s="19"/>
      <c r="K84" s="19"/>
      <c r="L84" s="19"/>
      <c r="M84" s="19"/>
      <c r="N84" s="19"/>
      <c r="O84" s="19"/>
      <c r="P84" s="19"/>
      <c r="Q84" s="19"/>
      <c r="R84" s="19"/>
      <c r="S84" s="19"/>
      <c r="T84" s="19"/>
      <c r="U84" s="19"/>
      <c r="V84" s="19"/>
      <c r="W84" s="19"/>
    </row>
    <row r="85" spans="1:23">
      <c r="A85" s="19"/>
      <c r="B85" s="21"/>
      <c r="C85" s="17"/>
      <c r="D85" s="17"/>
      <c r="E85" s="17"/>
      <c r="F85" s="17"/>
      <c r="G85" s="19"/>
      <c r="H85" s="21"/>
      <c r="I85" s="19"/>
      <c r="J85" s="19"/>
      <c r="K85" s="19"/>
      <c r="L85" s="19"/>
      <c r="M85" s="19"/>
      <c r="N85" s="19"/>
      <c r="O85" s="19"/>
      <c r="P85" s="19"/>
      <c r="Q85" s="19"/>
      <c r="R85" s="19"/>
      <c r="S85" s="19"/>
      <c r="T85" s="19"/>
      <c r="U85" s="19"/>
      <c r="V85" s="19"/>
      <c r="W85" s="19"/>
    </row>
    <row r="86" spans="1:23">
      <c r="A86" s="19"/>
      <c r="B86" s="21"/>
      <c r="C86" s="17"/>
      <c r="D86" s="19"/>
      <c r="E86" s="19"/>
      <c r="F86" s="17"/>
      <c r="G86" s="19"/>
      <c r="H86" s="21"/>
      <c r="I86" s="19"/>
      <c r="J86" s="19"/>
      <c r="K86" s="19"/>
      <c r="L86" s="19"/>
      <c r="M86" s="19"/>
      <c r="N86" s="19"/>
      <c r="O86" s="19"/>
      <c r="P86" s="19"/>
      <c r="Q86" s="19"/>
      <c r="R86" s="19"/>
      <c r="S86" s="19"/>
      <c r="T86" s="19"/>
      <c r="U86" s="19"/>
      <c r="V86" s="19"/>
      <c r="W86" s="19"/>
    </row>
    <row r="87" spans="1:23">
      <c r="A87" s="19"/>
      <c r="B87" s="21"/>
      <c r="C87" s="17"/>
      <c r="D87" s="19"/>
      <c r="E87" s="19"/>
      <c r="F87" s="17"/>
      <c r="G87" s="19"/>
      <c r="H87" s="21"/>
      <c r="I87" s="19"/>
      <c r="J87" s="19"/>
      <c r="K87" s="19"/>
      <c r="L87" s="19"/>
      <c r="M87" s="19"/>
      <c r="N87" s="19"/>
      <c r="O87" s="19"/>
      <c r="P87" s="19"/>
      <c r="Q87" s="19"/>
      <c r="R87" s="19"/>
      <c r="S87" s="19"/>
      <c r="T87" s="19"/>
      <c r="U87" s="19"/>
      <c r="V87" s="19"/>
      <c r="W87" s="19"/>
    </row>
    <row r="88" spans="1:23">
      <c r="A88" s="19"/>
      <c r="B88" s="21"/>
      <c r="C88" s="19"/>
      <c r="D88" s="19"/>
      <c r="E88" s="19"/>
      <c r="F88" s="19"/>
      <c r="G88" s="19"/>
      <c r="H88" s="21"/>
      <c r="I88" s="19"/>
      <c r="J88" s="19"/>
      <c r="K88" s="19"/>
      <c r="L88" s="19"/>
      <c r="M88" s="19"/>
      <c r="N88" s="19"/>
      <c r="O88" s="19"/>
      <c r="P88" s="19"/>
      <c r="Q88" s="19"/>
      <c r="R88" s="19"/>
      <c r="S88" s="19"/>
      <c r="T88" s="19"/>
      <c r="U88" s="19"/>
      <c r="V88" s="19"/>
      <c r="W88" s="19"/>
    </row>
    <row r="89" spans="1:23">
      <c r="A89" s="19"/>
      <c r="B89" s="21"/>
      <c r="C89" s="19"/>
      <c r="D89" s="19"/>
      <c r="E89" s="19"/>
      <c r="F89" s="19"/>
      <c r="G89" s="19"/>
      <c r="H89" s="21"/>
      <c r="I89" s="19"/>
      <c r="J89" s="19"/>
      <c r="K89" s="19"/>
      <c r="L89" s="19"/>
      <c r="M89" s="19"/>
      <c r="N89" s="19"/>
      <c r="O89" s="19"/>
      <c r="P89" s="19"/>
      <c r="Q89" s="19"/>
      <c r="R89" s="19"/>
      <c r="S89" s="19"/>
      <c r="T89" s="19"/>
      <c r="U89" s="19"/>
      <c r="V89" s="19"/>
      <c r="W89" s="19"/>
    </row>
    <row r="90" spans="1:23">
      <c r="A90" s="19"/>
      <c r="B90" s="21"/>
      <c r="C90" s="19"/>
      <c r="D90" s="19"/>
      <c r="E90" s="19"/>
      <c r="F90" s="19"/>
      <c r="G90" s="19"/>
      <c r="H90" s="21"/>
      <c r="I90" s="19"/>
      <c r="J90" s="19"/>
      <c r="K90" s="19"/>
      <c r="L90" s="19"/>
      <c r="M90" s="19"/>
      <c r="N90" s="19"/>
      <c r="O90" s="19"/>
      <c r="P90" s="19"/>
      <c r="Q90" s="19"/>
      <c r="R90" s="19"/>
      <c r="S90" s="19"/>
      <c r="T90" s="19"/>
      <c r="U90" s="19"/>
      <c r="V90" s="19"/>
      <c r="W90" s="19"/>
    </row>
    <row r="91" spans="1:23">
      <c r="A91" s="19"/>
      <c r="B91" s="21"/>
      <c r="C91" s="19"/>
      <c r="D91" s="19"/>
      <c r="E91" s="19"/>
      <c r="F91" s="19"/>
      <c r="G91" s="19"/>
      <c r="H91" s="21"/>
      <c r="I91" s="19"/>
      <c r="J91" s="19"/>
      <c r="K91" s="19"/>
      <c r="L91" s="19"/>
      <c r="M91" s="19"/>
      <c r="N91" s="19"/>
      <c r="O91" s="19"/>
      <c r="P91" s="19"/>
      <c r="Q91" s="19"/>
      <c r="R91" s="19"/>
      <c r="S91" s="19"/>
      <c r="T91" s="19"/>
      <c r="U91" s="19"/>
      <c r="V91" s="19"/>
      <c r="W91" s="19"/>
    </row>
    <row r="92" spans="1:23">
      <c r="A92" s="19"/>
      <c r="B92" s="21"/>
      <c r="C92" s="19"/>
      <c r="D92" s="19"/>
      <c r="E92" s="19"/>
      <c r="F92" s="19"/>
      <c r="G92" s="19"/>
      <c r="H92" s="21"/>
      <c r="I92" s="19"/>
      <c r="J92" s="19"/>
      <c r="K92" s="19"/>
      <c r="L92" s="19"/>
      <c r="M92" s="19"/>
      <c r="N92" s="19"/>
      <c r="O92" s="19"/>
      <c r="P92" s="19"/>
      <c r="Q92" s="19"/>
      <c r="R92" s="19"/>
      <c r="S92" s="19"/>
      <c r="T92" s="19"/>
      <c r="U92" s="19"/>
      <c r="V92" s="19"/>
      <c r="W92" s="19"/>
    </row>
    <row r="93" spans="1:23">
      <c r="A93" s="19"/>
      <c r="B93" s="21"/>
      <c r="C93" s="19"/>
      <c r="D93" s="19"/>
      <c r="E93" s="19"/>
      <c r="F93" s="19"/>
      <c r="G93" s="19"/>
      <c r="H93" s="21"/>
      <c r="I93" s="19"/>
      <c r="J93" s="19"/>
      <c r="K93" s="19"/>
      <c r="L93" s="19"/>
      <c r="M93" s="19"/>
      <c r="N93" s="19"/>
      <c r="O93" s="19"/>
      <c r="P93" s="19"/>
      <c r="Q93" s="19"/>
      <c r="R93" s="19"/>
      <c r="S93" s="19"/>
      <c r="T93" s="19"/>
      <c r="U93" s="19"/>
      <c r="V93" s="19"/>
      <c r="W93" s="19"/>
    </row>
    <row r="94" spans="1:23">
      <c r="A94" s="19"/>
      <c r="B94" s="21"/>
      <c r="C94" s="19"/>
      <c r="D94" s="19"/>
      <c r="E94" s="19"/>
      <c r="F94" s="19"/>
      <c r="G94" s="19"/>
      <c r="H94" s="21"/>
      <c r="I94" s="19"/>
      <c r="J94" s="19"/>
      <c r="K94" s="19"/>
      <c r="L94" s="19"/>
      <c r="M94" s="19"/>
      <c r="N94" s="19"/>
      <c r="O94" s="19"/>
      <c r="P94" s="19"/>
      <c r="Q94" s="19"/>
      <c r="R94" s="19"/>
      <c r="S94" s="19"/>
      <c r="T94" s="19"/>
      <c r="U94" s="19"/>
      <c r="V94" s="19"/>
      <c r="W94" s="19"/>
    </row>
    <row r="95" spans="1:23">
      <c r="A95" s="19"/>
      <c r="B95" s="21"/>
      <c r="C95" s="19"/>
      <c r="D95" s="19"/>
      <c r="E95" s="19"/>
      <c r="F95" s="19"/>
      <c r="G95" s="19"/>
      <c r="H95" s="21"/>
      <c r="I95" s="19"/>
      <c r="J95" s="19"/>
      <c r="K95" s="19"/>
      <c r="L95" s="19"/>
      <c r="M95" s="19"/>
      <c r="N95" s="19"/>
      <c r="O95" s="19"/>
      <c r="P95" s="19"/>
      <c r="Q95" s="19"/>
      <c r="R95" s="19"/>
      <c r="S95" s="19"/>
      <c r="T95" s="19"/>
      <c r="U95" s="19"/>
      <c r="V95" s="19"/>
      <c r="W95" s="19"/>
    </row>
    <row r="96" spans="1:23">
      <c r="A96" s="19"/>
      <c r="B96" s="21"/>
      <c r="C96" s="19"/>
      <c r="D96" s="19"/>
      <c r="E96" s="19"/>
      <c r="F96" s="19"/>
      <c r="G96" s="19"/>
      <c r="H96" s="21"/>
      <c r="I96" s="19"/>
      <c r="J96" s="19"/>
      <c r="K96" s="19"/>
      <c r="L96" s="19"/>
      <c r="M96" s="19"/>
      <c r="N96" s="19"/>
      <c r="O96" s="19"/>
      <c r="P96" s="19"/>
      <c r="Q96" s="19"/>
      <c r="R96" s="19"/>
      <c r="S96" s="19"/>
      <c r="T96" s="19"/>
      <c r="U96" s="19"/>
      <c r="V96" s="19"/>
      <c r="W96" s="19"/>
    </row>
    <row r="97" spans="1:23">
      <c r="A97" s="19"/>
      <c r="B97" s="21"/>
      <c r="C97" s="19"/>
      <c r="D97" s="19"/>
      <c r="E97" s="19"/>
      <c r="F97" s="19"/>
      <c r="G97" s="19"/>
      <c r="H97" s="21"/>
      <c r="I97" s="19"/>
      <c r="J97" s="19"/>
      <c r="K97" s="19"/>
      <c r="L97" s="19"/>
      <c r="M97" s="19"/>
      <c r="N97" s="19"/>
      <c r="O97" s="19"/>
      <c r="P97" s="19"/>
      <c r="Q97" s="19"/>
      <c r="R97" s="19"/>
      <c r="S97" s="19"/>
      <c r="T97" s="19"/>
      <c r="U97" s="19"/>
      <c r="V97" s="19"/>
      <c r="W97" s="19"/>
    </row>
    <row r="98" spans="1:23">
      <c r="A98" s="19"/>
      <c r="B98" s="21"/>
      <c r="C98" s="19"/>
      <c r="D98" s="22"/>
      <c r="E98" s="22"/>
      <c r="F98" s="19"/>
      <c r="G98" s="19"/>
      <c r="H98" s="21"/>
      <c r="I98" s="19"/>
      <c r="J98" s="19"/>
      <c r="K98" s="19"/>
      <c r="L98" s="19"/>
      <c r="M98" s="19"/>
      <c r="N98" s="19"/>
      <c r="O98" s="19"/>
      <c r="P98" s="19"/>
      <c r="Q98" s="19"/>
      <c r="R98" s="19"/>
      <c r="S98" s="19"/>
      <c r="T98" s="19"/>
      <c r="U98" s="19"/>
      <c r="V98" s="19"/>
      <c r="W98" s="19"/>
    </row>
    <row r="99" spans="1:23">
      <c r="A99" s="19"/>
      <c r="B99" s="21"/>
      <c r="C99" s="19"/>
      <c r="D99" s="22"/>
      <c r="E99" s="22"/>
      <c r="F99" s="19"/>
      <c r="G99" s="19"/>
      <c r="H99" s="21"/>
      <c r="I99" s="19"/>
      <c r="J99" s="19"/>
      <c r="K99" s="19"/>
      <c r="L99" s="19"/>
      <c r="M99" s="19"/>
      <c r="N99" s="19"/>
      <c r="O99" s="19"/>
      <c r="P99" s="19"/>
      <c r="Q99" s="19"/>
      <c r="R99" s="19"/>
      <c r="S99" s="19"/>
      <c r="T99" s="19"/>
      <c r="U99" s="19"/>
      <c r="V99" s="19"/>
      <c r="W99" s="19"/>
    </row>
    <row r="100" spans="1:23">
      <c r="A100" s="19"/>
      <c r="B100" s="21"/>
      <c r="C100" s="19"/>
      <c r="D100" s="22"/>
      <c r="E100" s="22"/>
      <c r="F100" s="19"/>
      <c r="G100" s="19"/>
      <c r="H100" s="21"/>
      <c r="I100" s="19"/>
      <c r="J100" s="19"/>
      <c r="K100" s="19"/>
      <c r="L100" s="19"/>
      <c r="M100" s="19"/>
      <c r="N100" s="19"/>
      <c r="O100" s="19"/>
      <c r="P100" s="19"/>
      <c r="Q100" s="19"/>
      <c r="R100" s="19"/>
      <c r="S100" s="19"/>
      <c r="T100" s="19"/>
      <c r="U100" s="19"/>
      <c r="V100" s="19"/>
      <c r="W100" s="19"/>
    </row>
    <row r="101" spans="1:23">
      <c r="A101" s="19"/>
      <c r="B101" s="21"/>
      <c r="C101" s="19"/>
      <c r="D101" s="19"/>
      <c r="E101" s="19"/>
      <c r="F101" s="19"/>
      <c r="G101" s="19"/>
      <c r="H101" s="21"/>
      <c r="I101" s="19"/>
      <c r="J101" s="19"/>
      <c r="K101" s="19"/>
      <c r="L101" s="19"/>
      <c r="M101" s="19"/>
      <c r="N101" s="19"/>
      <c r="O101" s="19"/>
      <c r="P101" s="19"/>
      <c r="Q101" s="19"/>
      <c r="R101" s="19"/>
      <c r="S101" s="19"/>
      <c r="T101" s="19"/>
      <c r="U101" s="19"/>
      <c r="V101" s="19"/>
      <c r="W101" s="19"/>
    </row>
    <row r="102" spans="1:23">
      <c r="A102" s="19"/>
      <c r="B102" s="21"/>
      <c r="C102" s="19"/>
      <c r="D102" s="19"/>
      <c r="E102" s="19"/>
      <c r="F102" s="19"/>
      <c r="G102" s="23"/>
      <c r="H102" s="20"/>
      <c r="I102" s="19"/>
      <c r="J102" s="19"/>
      <c r="K102" s="19"/>
      <c r="L102" s="19"/>
      <c r="M102" s="19"/>
      <c r="N102" s="19"/>
      <c r="O102" s="19"/>
      <c r="P102" s="19"/>
      <c r="Q102" s="19"/>
      <c r="R102" s="19"/>
      <c r="S102" s="19"/>
      <c r="T102" s="19"/>
      <c r="U102" s="19"/>
      <c r="V102" s="19"/>
      <c r="W102" s="19"/>
    </row>
    <row r="103" spans="1:23">
      <c r="A103" s="19"/>
      <c r="B103" s="21"/>
      <c r="C103" s="19"/>
      <c r="D103" s="19"/>
      <c r="E103" s="19"/>
      <c r="F103" s="19"/>
      <c r="G103" s="19"/>
      <c r="H103" s="21"/>
      <c r="I103" s="19"/>
      <c r="J103" s="19"/>
      <c r="K103" s="19"/>
      <c r="L103" s="19"/>
      <c r="M103" s="19"/>
      <c r="N103" s="19"/>
      <c r="O103" s="19"/>
      <c r="P103" s="19"/>
      <c r="Q103" s="19"/>
      <c r="R103" s="19"/>
      <c r="S103" s="19"/>
      <c r="T103" s="19"/>
      <c r="U103" s="19"/>
      <c r="V103" s="19"/>
      <c r="W103" s="19"/>
    </row>
    <row r="104" spans="1:23">
      <c r="A104" s="19"/>
      <c r="B104" s="21"/>
      <c r="C104" s="19"/>
      <c r="D104" s="19"/>
      <c r="E104" s="19"/>
      <c r="F104" s="19"/>
      <c r="G104" s="19"/>
      <c r="H104" s="21"/>
      <c r="I104" s="19"/>
      <c r="J104" s="19"/>
      <c r="K104" s="19"/>
      <c r="L104" s="19"/>
      <c r="M104" s="19"/>
      <c r="N104" s="19"/>
      <c r="O104" s="19"/>
      <c r="P104" s="19"/>
      <c r="Q104" s="19"/>
      <c r="R104" s="19"/>
      <c r="S104" s="19"/>
      <c r="T104" s="19"/>
      <c r="U104" s="19"/>
      <c r="V104" s="19"/>
      <c r="W104" s="19"/>
    </row>
    <row r="105" spans="1:23">
      <c r="A105" s="19"/>
      <c r="B105" s="21"/>
      <c r="C105" s="19"/>
      <c r="D105" s="24"/>
      <c r="E105" s="24"/>
      <c r="F105" s="19"/>
      <c r="G105" s="19"/>
      <c r="H105" s="21"/>
      <c r="I105" s="19"/>
      <c r="J105" s="19"/>
      <c r="K105" s="19"/>
      <c r="L105" s="19"/>
      <c r="M105" s="19"/>
      <c r="N105" s="19"/>
      <c r="O105" s="19"/>
      <c r="P105" s="19"/>
      <c r="Q105" s="19"/>
      <c r="R105" s="19"/>
      <c r="S105" s="19"/>
      <c r="T105" s="19"/>
      <c r="U105" s="19"/>
      <c r="V105" s="19"/>
      <c r="W105" s="19"/>
    </row>
    <row r="106" spans="1:23">
      <c r="A106" s="19"/>
      <c r="B106" s="21"/>
      <c r="C106" s="19"/>
      <c r="D106" s="19"/>
      <c r="E106" s="19"/>
      <c r="F106" s="19"/>
      <c r="G106" s="19"/>
      <c r="H106" s="21"/>
      <c r="I106" s="19"/>
      <c r="J106" s="19"/>
      <c r="K106" s="19"/>
      <c r="L106" s="19"/>
      <c r="M106" s="19"/>
      <c r="N106" s="19"/>
      <c r="O106" s="19"/>
      <c r="P106" s="19"/>
      <c r="Q106" s="19"/>
      <c r="R106" s="19"/>
      <c r="S106" s="19"/>
      <c r="T106" s="19"/>
      <c r="U106" s="19"/>
      <c r="V106" s="19"/>
      <c r="W106" s="19"/>
    </row>
    <row r="107" spans="1:23">
      <c r="A107" s="19"/>
      <c r="B107" s="21"/>
      <c r="C107" s="19"/>
      <c r="D107" s="20"/>
      <c r="E107" s="20"/>
      <c r="F107" s="19"/>
      <c r="G107" s="19"/>
      <c r="H107" s="21"/>
      <c r="I107" s="19"/>
      <c r="J107" s="19"/>
      <c r="K107" s="19"/>
      <c r="L107" s="19"/>
      <c r="M107" s="19"/>
      <c r="N107" s="19"/>
      <c r="O107" s="19"/>
      <c r="P107" s="19"/>
      <c r="Q107" s="19"/>
      <c r="R107" s="19"/>
      <c r="S107" s="19"/>
      <c r="T107" s="19"/>
      <c r="U107" s="19"/>
      <c r="V107" s="19"/>
      <c r="W107" s="19"/>
    </row>
    <row r="108" spans="1:23">
      <c r="A108" s="19"/>
      <c r="B108" s="21"/>
      <c r="C108" s="19"/>
      <c r="D108" s="19"/>
      <c r="E108" s="19"/>
      <c r="F108" s="19"/>
      <c r="G108" s="19"/>
      <c r="H108" s="21"/>
      <c r="I108" s="19"/>
      <c r="J108" s="19"/>
      <c r="K108" s="19"/>
      <c r="L108" s="19"/>
      <c r="M108" s="19"/>
      <c r="N108" s="19"/>
      <c r="O108" s="19"/>
      <c r="P108" s="19"/>
      <c r="Q108" s="19"/>
      <c r="R108" s="19"/>
      <c r="S108" s="19"/>
      <c r="T108" s="19"/>
      <c r="U108" s="19"/>
      <c r="V108" s="19"/>
      <c r="W108" s="19"/>
    </row>
    <row r="109" spans="1:23">
      <c r="A109" s="23"/>
      <c r="B109" s="21"/>
      <c r="C109" s="19"/>
      <c r="D109" s="19"/>
      <c r="E109" s="19"/>
      <c r="F109" s="19"/>
      <c r="G109" s="19"/>
      <c r="H109" s="21"/>
      <c r="I109" s="19"/>
      <c r="J109" s="19"/>
      <c r="K109" s="19"/>
      <c r="L109" s="19"/>
      <c r="M109" s="19"/>
      <c r="N109" s="19"/>
      <c r="O109" s="19"/>
      <c r="P109" s="19"/>
      <c r="Q109" s="19"/>
      <c r="R109" s="19"/>
      <c r="S109" s="19"/>
      <c r="T109" s="19"/>
      <c r="U109" s="19"/>
      <c r="V109" s="19"/>
      <c r="W109" s="19"/>
    </row>
    <row r="110" spans="1:23">
      <c r="A110" s="19"/>
      <c r="B110" s="21"/>
      <c r="C110" s="19"/>
      <c r="D110" s="19"/>
      <c r="E110" s="21"/>
      <c r="F110" s="19"/>
      <c r="G110" s="19"/>
      <c r="H110" s="21"/>
      <c r="I110" s="19"/>
      <c r="J110" s="19"/>
      <c r="K110" s="19"/>
      <c r="L110" s="19"/>
      <c r="M110" s="19"/>
      <c r="N110" s="19"/>
      <c r="O110" s="19"/>
      <c r="P110" s="19"/>
      <c r="Q110" s="19"/>
      <c r="R110" s="19"/>
      <c r="S110" s="19"/>
      <c r="T110" s="19"/>
      <c r="U110" s="19"/>
      <c r="V110" s="19"/>
      <c r="W110" s="19"/>
    </row>
    <row r="111" spans="1:23">
      <c r="A111" s="19"/>
      <c r="B111" s="23"/>
      <c r="C111" s="19"/>
      <c r="D111" s="19"/>
      <c r="E111" s="19"/>
      <c r="F111" s="19"/>
      <c r="G111" s="19"/>
      <c r="H111" s="21"/>
      <c r="I111" s="19"/>
      <c r="J111" s="19"/>
      <c r="K111" s="19"/>
      <c r="L111" s="19"/>
      <c r="M111" s="19"/>
      <c r="N111" s="19"/>
      <c r="O111" s="19"/>
      <c r="P111" s="19"/>
      <c r="Q111" s="19"/>
      <c r="R111" s="19"/>
      <c r="S111" s="19"/>
      <c r="T111" s="19"/>
      <c r="U111" s="19"/>
      <c r="V111" s="19"/>
      <c r="W111" s="19"/>
    </row>
    <row r="112" spans="1:23">
      <c r="A112" s="19"/>
      <c r="B112" s="21"/>
      <c r="C112" s="19"/>
      <c r="D112" s="24"/>
      <c r="E112" s="24"/>
      <c r="F112" s="19"/>
      <c r="G112" s="19"/>
      <c r="H112" s="21"/>
      <c r="I112" s="19"/>
      <c r="J112" s="19"/>
      <c r="K112" s="19"/>
      <c r="L112" s="19"/>
      <c r="M112" s="19"/>
      <c r="N112" s="19"/>
      <c r="O112" s="19"/>
      <c r="P112" s="19"/>
      <c r="Q112" s="19"/>
      <c r="R112" s="19"/>
      <c r="S112" s="19"/>
      <c r="T112" s="19"/>
      <c r="U112" s="19"/>
      <c r="V112" s="19"/>
      <c r="W112" s="19"/>
    </row>
    <row r="113" spans="1:23">
      <c r="A113" s="19"/>
      <c r="B113" s="22"/>
      <c r="C113" s="19"/>
      <c r="D113" s="19"/>
      <c r="E113" s="19"/>
      <c r="F113" s="19"/>
      <c r="G113" s="19"/>
      <c r="H113" s="21"/>
      <c r="I113" s="19"/>
      <c r="J113" s="19"/>
      <c r="K113" s="19"/>
      <c r="L113" s="19"/>
      <c r="M113" s="19"/>
      <c r="N113" s="19"/>
      <c r="O113" s="19"/>
      <c r="P113" s="19"/>
      <c r="Q113" s="19"/>
      <c r="R113" s="19"/>
      <c r="S113" s="19"/>
      <c r="T113" s="19"/>
      <c r="U113" s="19"/>
      <c r="V113" s="19"/>
      <c r="W113" s="19"/>
    </row>
    <row r="114" spans="1:23">
      <c r="A114" s="19"/>
      <c r="B114" s="21"/>
      <c r="C114" s="19"/>
      <c r="D114" s="19"/>
      <c r="E114" s="19"/>
      <c r="F114" s="19"/>
      <c r="G114" s="19"/>
      <c r="H114" s="21"/>
      <c r="I114" s="19"/>
      <c r="J114" s="19"/>
      <c r="K114" s="19"/>
      <c r="L114" s="19"/>
      <c r="M114" s="19"/>
      <c r="N114" s="19"/>
      <c r="O114" s="19"/>
      <c r="P114" s="19"/>
      <c r="Q114" s="19"/>
      <c r="R114" s="19"/>
      <c r="S114" s="19"/>
      <c r="T114" s="19"/>
      <c r="U114" s="19"/>
      <c r="V114" s="19"/>
      <c r="W114" s="19"/>
    </row>
    <row r="115" spans="1:23">
      <c r="A115" s="19"/>
      <c r="B115" s="21"/>
      <c r="C115" s="19"/>
      <c r="D115" s="19"/>
      <c r="E115" s="19"/>
      <c r="F115" s="19"/>
      <c r="G115" s="19"/>
      <c r="H115" s="21"/>
      <c r="I115" s="19"/>
      <c r="J115" s="19"/>
      <c r="K115" s="19"/>
      <c r="L115" s="19"/>
      <c r="M115" s="19"/>
      <c r="N115" s="19"/>
      <c r="O115" s="19"/>
      <c r="P115" s="19"/>
      <c r="Q115" s="19"/>
      <c r="R115" s="19"/>
      <c r="S115" s="19"/>
      <c r="T115" s="19"/>
      <c r="U115" s="19"/>
      <c r="V115" s="19"/>
      <c r="W115" s="19"/>
    </row>
    <row r="116" spans="1:23">
      <c r="A116" s="19"/>
      <c r="B116" s="21"/>
      <c r="C116" s="19"/>
      <c r="D116" s="19"/>
      <c r="E116" s="19"/>
      <c r="F116" s="19"/>
      <c r="G116" s="19"/>
      <c r="H116" s="21"/>
      <c r="I116" s="19"/>
      <c r="J116" s="19"/>
      <c r="K116" s="19"/>
      <c r="L116" s="19"/>
      <c r="M116" s="19"/>
      <c r="N116" s="19"/>
      <c r="O116" s="19"/>
      <c r="P116" s="19"/>
      <c r="Q116" s="19"/>
      <c r="R116" s="19"/>
      <c r="S116" s="19"/>
      <c r="T116" s="19"/>
      <c r="U116" s="19"/>
      <c r="V116" s="19"/>
      <c r="W116" s="19"/>
    </row>
    <row r="117" spans="1:23">
      <c r="A117" s="6"/>
      <c r="B117" s="21"/>
      <c r="C117" s="19"/>
      <c r="D117" s="19"/>
      <c r="E117" s="19"/>
      <c r="F117" s="19"/>
      <c r="G117" s="19"/>
      <c r="H117" s="21"/>
      <c r="I117" s="19"/>
      <c r="J117" s="19"/>
      <c r="K117" s="19"/>
      <c r="L117" s="19"/>
      <c r="M117" s="19"/>
      <c r="N117" s="19"/>
      <c r="O117" s="19"/>
      <c r="P117" s="19"/>
      <c r="Q117" s="19"/>
      <c r="R117" s="19"/>
      <c r="S117" s="19"/>
      <c r="T117" s="19"/>
      <c r="U117" s="19"/>
      <c r="V117" s="19"/>
      <c r="W117" s="19"/>
    </row>
    <row r="118" spans="1:23">
      <c r="A118" s="19"/>
      <c r="B118" s="21"/>
      <c r="C118" s="19"/>
      <c r="D118" s="19"/>
      <c r="E118" s="19"/>
      <c r="F118" s="19"/>
      <c r="G118" s="19"/>
      <c r="H118" s="21"/>
      <c r="I118" s="19"/>
      <c r="J118" s="19"/>
      <c r="K118" s="19"/>
      <c r="L118" s="19"/>
      <c r="M118" s="19"/>
      <c r="N118" s="19"/>
      <c r="O118" s="19"/>
      <c r="P118" s="19"/>
      <c r="Q118" s="19"/>
      <c r="R118" s="19"/>
      <c r="S118" s="19"/>
      <c r="T118" s="19"/>
      <c r="U118" s="19"/>
      <c r="V118" s="19"/>
      <c r="W118" s="19"/>
    </row>
    <row r="119" spans="1:23">
      <c r="A119" s="19"/>
      <c r="B119" s="21"/>
      <c r="C119" s="19"/>
      <c r="D119" s="19"/>
      <c r="E119" s="19"/>
      <c r="F119" s="19"/>
      <c r="G119" s="19"/>
      <c r="H119" s="21"/>
      <c r="I119" s="19"/>
      <c r="J119" s="19"/>
      <c r="K119" s="19"/>
      <c r="L119" s="19"/>
      <c r="M119" s="19"/>
      <c r="N119" s="19"/>
      <c r="O119" s="19"/>
      <c r="P119" s="19"/>
      <c r="Q119" s="19"/>
      <c r="R119" s="19"/>
      <c r="S119" s="19"/>
      <c r="T119" s="19"/>
      <c r="U119" s="19"/>
      <c r="V119" s="19"/>
      <c r="W119" s="19"/>
    </row>
    <row r="120" spans="1:23">
      <c r="A120" s="19"/>
      <c r="B120" s="21"/>
      <c r="C120" s="19"/>
      <c r="D120" s="19"/>
      <c r="E120" s="19"/>
      <c r="F120" s="19"/>
      <c r="G120" s="19"/>
      <c r="H120" s="21"/>
      <c r="I120" s="19"/>
      <c r="J120" s="19"/>
      <c r="K120" s="19"/>
      <c r="L120" s="19"/>
      <c r="M120" s="19"/>
      <c r="N120" s="19"/>
      <c r="O120" s="19"/>
      <c r="P120" s="19"/>
      <c r="Q120" s="19"/>
      <c r="R120" s="19"/>
      <c r="S120" s="19"/>
      <c r="T120" s="19"/>
      <c r="U120" s="19"/>
      <c r="V120" s="19"/>
      <c r="W120" s="19"/>
    </row>
    <row r="121" spans="1:23">
      <c r="A121" s="19"/>
      <c r="B121" s="21"/>
      <c r="C121" s="19"/>
      <c r="D121" s="19"/>
      <c r="E121" s="19"/>
      <c r="F121" s="19"/>
      <c r="G121" s="19"/>
      <c r="H121" s="21"/>
      <c r="I121" s="19"/>
      <c r="J121" s="19"/>
      <c r="K121" s="19"/>
      <c r="L121" s="19"/>
      <c r="M121" s="19"/>
      <c r="N121" s="19"/>
      <c r="O121" s="19"/>
      <c r="P121" s="19"/>
      <c r="Q121" s="19"/>
      <c r="R121" s="19"/>
      <c r="S121" s="19"/>
      <c r="T121" s="19"/>
      <c r="U121" s="19"/>
      <c r="V121" s="19"/>
      <c r="W121" s="19"/>
    </row>
    <row r="122" spans="1:23">
      <c r="A122" s="19"/>
      <c r="B122" s="21"/>
      <c r="C122" s="19"/>
      <c r="D122" s="19"/>
      <c r="E122" s="19"/>
      <c r="F122" s="19"/>
      <c r="G122" s="19"/>
      <c r="H122" s="21"/>
      <c r="I122" s="19"/>
      <c r="J122" s="19"/>
      <c r="K122" s="19"/>
      <c r="L122" s="19"/>
      <c r="M122" s="19"/>
      <c r="N122" s="19"/>
      <c r="O122" s="19"/>
      <c r="P122" s="19"/>
      <c r="Q122" s="19"/>
      <c r="R122" s="19"/>
      <c r="S122" s="19"/>
      <c r="T122" s="19"/>
      <c r="U122" s="19"/>
      <c r="V122" s="19"/>
      <c r="W122" s="19"/>
    </row>
    <row r="123" spans="1:23">
      <c r="A123" s="19"/>
      <c r="B123" s="21"/>
      <c r="C123" s="19"/>
      <c r="D123" s="19"/>
      <c r="E123" s="19"/>
      <c r="F123" s="19"/>
      <c r="G123" s="19"/>
      <c r="H123" s="21"/>
      <c r="I123" s="19"/>
      <c r="J123" s="19"/>
      <c r="K123" s="19"/>
      <c r="L123" s="19"/>
      <c r="M123" s="19"/>
      <c r="N123" s="19"/>
      <c r="O123" s="19"/>
      <c r="P123" s="19"/>
      <c r="Q123" s="19"/>
      <c r="R123" s="19"/>
      <c r="S123" s="19"/>
      <c r="T123" s="19"/>
      <c r="U123" s="19"/>
      <c r="V123" s="19"/>
      <c r="W123" s="19"/>
    </row>
    <row r="124" spans="1:23">
      <c r="A124" s="19"/>
      <c r="B124" s="21"/>
      <c r="C124" s="19"/>
      <c r="D124" s="19"/>
      <c r="E124" s="19"/>
      <c r="F124" s="19"/>
      <c r="G124" s="19"/>
      <c r="H124" s="21"/>
      <c r="I124" s="19"/>
      <c r="J124" s="19"/>
      <c r="K124" s="19"/>
      <c r="L124" s="19"/>
      <c r="M124" s="19"/>
      <c r="N124" s="19"/>
      <c r="O124" s="19"/>
      <c r="P124" s="19"/>
      <c r="Q124" s="19"/>
      <c r="R124" s="19"/>
      <c r="S124" s="19"/>
      <c r="T124" s="19"/>
      <c r="U124" s="19"/>
      <c r="V124" s="19"/>
      <c r="W124" s="19"/>
    </row>
    <row r="125" spans="1:23">
      <c r="A125" s="19"/>
      <c r="B125" s="21"/>
      <c r="C125" s="19"/>
      <c r="D125" s="19"/>
      <c r="E125" s="19"/>
      <c r="F125" s="19"/>
      <c r="G125" s="19"/>
      <c r="H125" s="21"/>
      <c r="I125" s="19"/>
      <c r="J125" s="19"/>
      <c r="K125" s="19"/>
      <c r="L125" s="19"/>
      <c r="M125" s="19"/>
      <c r="N125" s="19"/>
      <c r="O125" s="19"/>
      <c r="P125" s="19"/>
      <c r="Q125" s="19"/>
      <c r="R125" s="19"/>
      <c r="S125" s="19"/>
      <c r="T125" s="19"/>
      <c r="U125" s="19"/>
      <c r="V125" s="19"/>
      <c r="W125" s="19"/>
    </row>
    <row r="126" spans="1:23">
      <c r="A126" s="19"/>
      <c r="B126" s="21"/>
      <c r="C126" s="19"/>
      <c r="D126" s="19"/>
      <c r="E126" s="19"/>
      <c r="F126" s="19"/>
      <c r="G126" s="19"/>
      <c r="H126" s="21"/>
      <c r="I126" s="19"/>
      <c r="J126" s="19"/>
      <c r="K126" s="19"/>
      <c r="L126" s="19"/>
      <c r="M126" s="19"/>
      <c r="N126" s="19"/>
      <c r="O126" s="19"/>
      <c r="P126" s="19"/>
      <c r="Q126" s="19"/>
      <c r="R126" s="19"/>
      <c r="S126" s="19"/>
      <c r="T126" s="19"/>
      <c r="U126" s="19"/>
      <c r="V126" s="19"/>
      <c r="W126" s="19"/>
    </row>
    <row r="127" spans="1:23">
      <c r="A127" s="19"/>
      <c r="B127" s="21"/>
      <c r="C127" s="19"/>
      <c r="D127" s="19"/>
      <c r="E127" s="19"/>
      <c r="F127" s="19"/>
      <c r="G127" s="19"/>
      <c r="H127" s="21"/>
      <c r="I127" s="19"/>
      <c r="J127" s="19"/>
      <c r="K127" s="19"/>
      <c r="L127" s="19"/>
      <c r="M127" s="19"/>
      <c r="N127" s="19"/>
      <c r="O127" s="19"/>
      <c r="P127" s="19"/>
      <c r="Q127" s="19"/>
      <c r="R127" s="19"/>
      <c r="S127" s="19"/>
      <c r="T127" s="19"/>
      <c r="U127" s="19"/>
      <c r="V127" s="19"/>
      <c r="W127" s="19"/>
    </row>
    <row r="128" spans="1:23">
      <c r="A128" s="19"/>
      <c r="B128" s="21"/>
      <c r="C128" s="19"/>
      <c r="D128" s="19"/>
      <c r="E128" s="19"/>
      <c r="F128" s="19"/>
      <c r="G128" s="19"/>
      <c r="H128" s="21"/>
      <c r="I128" s="19"/>
      <c r="J128" s="19"/>
      <c r="K128" s="19"/>
      <c r="L128" s="19"/>
      <c r="M128" s="19"/>
      <c r="N128" s="19"/>
      <c r="O128" s="19"/>
      <c r="P128" s="19"/>
      <c r="Q128" s="19"/>
      <c r="R128" s="19"/>
      <c r="S128" s="19"/>
      <c r="T128" s="19"/>
      <c r="U128" s="19"/>
      <c r="V128" s="19"/>
      <c r="W128" s="19"/>
    </row>
    <row r="129" spans="1:23">
      <c r="A129" s="19"/>
      <c r="B129" s="21"/>
      <c r="C129" s="19"/>
      <c r="D129" s="19"/>
      <c r="E129" s="19"/>
      <c r="F129" s="19"/>
      <c r="G129" s="19"/>
      <c r="H129" s="21"/>
      <c r="I129" s="19"/>
      <c r="J129" s="19"/>
      <c r="K129" s="19"/>
      <c r="L129" s="19"/>
      <c r="M129" s="19"/>
      <c r="N129" s="19"/>
      <c r="O129" s="19"/>
      <c r="P129" s="19"/>
      <c r="Q129" s="19"/>
      <c r="R129" s="19"/>
      <c r="S129" s="19"/>
      <c r="T129" s="19"/>
      <c r="U129" s="19"/>
      <c r="V129" s="19"/>
      <c r="W129" s="19"/>
    </row>
    <row r="130" spans="1:23">
      <c r="A130" s="19"/>
      <c r="B130" s="21"/>
      <c r="C130" s="19"/>
      <c r="D130" s="19"/>
      <c r="E130" s="19"/>
      <c r="F130" s="19"/>
      <c r="G130" s="19"/>
      <c r="H130" s="21"/>
      <c r="I130" s="19"/>
      <c r="J130" s="19"/>
      <c r="K130" s="19"/>
      <c r="L130" s="19"/>
      <c r="M130" s="19"/>
      <c r="N130" s="19"/>
      <c r="O130" s="19"/>
      <c r="P130" s="19"/>
      <c r="Q130" s="19"/>
      <c r="R130" s="19"/>
      <c r="S130" s="19"/>
      <c r="T130" s="19"/>
      <c r="U130" s="19"/>
      <c r="V130" s="19"/>
      <c r="W130" s="19"/>
    </row>
    <row r="131" spans="1:23">
      <c r="A131" s="19"/>
      <c r="B131" s="21"/>
      <c r="C131" s="19"/>
      <c r="D131" s="19"/>
      <c r="E131" s="19"/>
      <c r="F131" s="19"/>
      <c r="G131" s="19"/>
      <c r="H131" s="21"/>
      <c r="I131" s="19"/>
      <c r="J131" s="19"/>
      <c r="K131" s="19"/>
      <c r="L131" s="19"/>
      <c r="M131" s="19"/>
      <c r="N131" s="19"/>
      <c r="O131" s="19"/>
      <c r="P131" s="19"/>
      <c r="Q131" s="19"/>
      <c r="R131" s="19"/>
      <c r="S131" s="19"/>
      <c r="T131" s="19"/>
      <c r="U131" s="19"/>
      <c r="V131" s="19"/>
      <c r="W131" s="19"/>
    </row>
    <row r="132" spans="1:23">
      <c r="A132" s="19"/>
      <c r="B132" s="21"/>
      <c r="C132" s="19"/>
      <c r="D132" s="19"/>
      <c r="E132" s="19"/>
      <c r="F132" s="19"/>
      <c r="G132" s="19"/>
      <c r="H132" s="21"/>
      <c r="I132" s="19"/>
      <c r="J132" s="19"/>
      <c r="K132" s="19"/>
      <c r="L132" s="19"/>
      <c r="M132" s="19"/>
      <c r="N132" s="19"/>
      <c r="O132" s="19"/>
      <c r="P132" s="19"/>
      <c r="Q132" s="19"/>
      <c r="R132" s="19"/>
      <c r="S132" s="19"/>
      <c r="T132" s="19"/>
      <c r="U132" s="19"/>
      <c r="V132" s="19"/>
      <c r="W132" s="19"/>
    </row>
    <row r="133" spans="1:23">
      <c r="A133" s="19"/>
      <c r="B133" s="21"/>
      <c r="C133" s="19"/>
      <c r="D133" s="19"/>
      <c r="E133" s="19"/>
      <c r="F133" s="19"/>
      <c r="G133" s="19"/>
      <c r="H133" s="21"/>
      <c r="I133" s="19"/>
      <c r="J133" s="19"/>
      <c r="K133" s="19"/>
      <c r="L133" s="19"/>
      <c r="M133" s="19"/>
      <c r="N133" s="19"/>
      <c r="O133" s="19"/>
      <c r="P133" s="19"/>
      <c r="Q133" s="19"/>
      <c r="R133" s="19"/>
      <c r="S133" s="19"/>
      <c r="T133" s="19"/>
      <c r="U133" s="19"/>
      <c r="V133" s="19"/>
      <c r="W133" s="19"/>
    </row>
    <row r="134" spans="1:23">
      <c r="A134" s="19"/>
      <c r="B134" s="21"/>
      <c r="C134" s="19"/>
      <c r="D134" s="19"/>
      <c r="E134" s="19"/>
      <c r="F134" s="19"/>
      <c r="G134" s="19"/>
      <c r="H134" s="21"/>
      <c r="I134" s="19"/>
      <c r="J134" s="19"/>
      <c r="K134" s="19"/>
      <c r="L134" s="19"/>
      <c r="M134" s="19"/>
      <c r="N134" s="19"/>
      <c r="O134" s="19"/>
      <c r="P134" s="19"/>
      <c r="Q134" s="19"/>
      <c r="R134" s="19"/>
      <c r="S134" s="19"/>
      <c r="T134" s="19"/>
      <c r="U134" s="19"/>
      <c r="V134" s="19"/>
      <c r="W134" s="19"/>
    </row>
    <row r="135" spans="1:23">
      <c r="A135" s="19"/>
      <c r="B135" s="21"/>
      <c r="C135" s="19"/>
      <c r="D135" s="19"/>
      <c r="E135" s="19"/>
      <c r="F135" s="19"/>
      <c r="G135" s="19"/>
      <c r="H135" s="21"/>
      <c r="I135" s="19"/>
      <c r="J135" s="19"/>
      <c r="K135" s="19"/>
      <c r="L135" s="19"/>
      <c r="M135" s="19"/>
      <c r="N135" s="19"/>
      <c r="O135" s="19"/>
      <c r="P135" s="19"/>
      <c r="Q135" s="19"/>
      <c r="R135" s="19"/>
      <c r="S135" s="19"/>
      <c r="T135" s="19"/>
      <c r="U135" s="19"/>
      <c r="V135" s="19"/>
      <c r="W135" s="19"/>
    </row>
    <row r="136" spans="1:23">
      <c r="A136" s="19"/>
      <c r="B136" s="21"/>
      <c r="C136" s="19"/>
      <c r="D136" s="19"/>
      <c r="E136" s="19"/>
      <c r="F136" s="19"/>
      <c r="G136" s="19"/>
      <c r="H136" s="21"/>
      <c r="I136" s="19"/>
      <c r="J136" s="19"/>
      <c r="K136" s="19"/>
      <c r="L136" s="19"/>
      <c r="M136" s="19"/>
      <c r="N136" s="19"/>
      <c r="O136" s="19"/>
      <c r="P136" s="19"/>
      <c r="Q136" s="19"/>
      <c r="R136" s="19"/>
      <c r="S136" s="19"/>
      <c r="T136" s="19"/>
      <c r="U136" s="19"/>
      <c r="V136" s="19"/>
      <c r="W136" s="19"/>
    </row>
    <row r="137" spans="1:23">
      <c r="A137" s="19"/>
      <c r="B137" s="21"/>
      <c r="C137" s="19"/>
      <c r="D137" s="19"/>
      <c r="E137" s="19"/>
      <c r="F137" s="19"/>
      <c r="G137" s="19"/>
      <c r="H137" s="21"/>
      <c r="I137" s="19"/>
      <c r="J137" s="19"/>
      <c r="K137" s="19"/>
      <c r="L137" s="19"/>
      <c r="M137" s="19"/>
      <c r="N137" s="19"/>
      <c r="O137" s="19"/>
      <c r="P137" s="19"/>
      <c r="Q137" s="19"/>
      <c r="R137" s="19"/>
      <c r="S137" s="19"/>
      <c r="T137" s="19"/>
      <c r="U137" s="19"/>
      <c r="V137" s="19"/>
      <c r="W137" s="19"/>
    </row>
    <row r="138" spans="1:23">
      <c r="A138" s="19"/>
      <c r="B138" s="21"/>
      <c r="C138" s="19"/>
      <c r="D138" s="19"/>
      <c r="E138" s="19"/>
      <c r="F138" s="19"/>
      <c r="G138" s="19"/>
      <c r="H138" s="21"/>
      <c r="I138" s="19"/>
      <c r="J138" s="19"/>
      <c r="K138" s="19"/>
      <c r="L138" s="19"/>
      <c r="M138" s="19"/>
      <c r="N138" s="19"/>
      <c r="O138" s="19"/>
      <c r="P138" s="19"/>
      <c r="Q138" s="19"/>
      <c r="R138" s="19"/>
      <c r="S138" s="19"/>
      <c r="T138" s="19"/>
      <c r="U138" s="19"/>
      <c r="V138" s="19"/>
      <c r="W138" s="19"/>
    </row>
    <row r="139" spans="1:23">
      <c r="A139" s="19"/>
      <c r="B139" s="21"/>
      <c r="C139" s="19"/>
      <c r="D139" s="19"/>
      <c r="E139" s="19"/>
      <c r="F139" s="19"/>
      <c r="G139" s="19"/>
      <c r="H139" s="21"/>
      <c r="I139" s="19"/>
      <c r="J139" s="19"/>
      <c r="K139" s="19"/>
      <c r="L139" s="19"/>
      <c r="M139" s="19"/>
      <c r="N139" s="19"/>
      <c r="O139" s="19"/>
      <c r="P139" s="19"/>
      <c r="Q139" s="19"/>
      <c r="R139" s="19"/>
      <c r="S139" s="19"/>
      <c r="T139" s="19"/>
      <c r="U139" s="19"/>
      <c r="V139" s="19"/>
      <c r="W139" s="19"/>
    </row>
    <row r="140" spans="1:23">
      <c r="A140" s="19"/>
      <c r="B140" s="21"/>
      <c r="C140" s="19"/>
      <c r="D140" s="19"/>
      <c r="E140" s="19"/>
      <c r="F140" s="19"/>
      <c r="G140" s="19"/>
      <c r="H140" s="21"/>
      <c r="I140" s="19"/>
      <c r="J140" s="19"/>
      <c r="K140" s="19"/>
      <c r="L140" s="19"/>
      <c r="M140" s="19"/>
      <c r="N140" s="19"/>
      <c r="O140" s="19"/>
      <c r="P140" s="19"/>
      <c r="Q140" s="19"/>
      <c r="R140" s="19"/>
      <c r="S140" s="19"/>
      <c r="T140" s="19"/>
      <c r="U140" s="19"/>
      <c r="V140" s="19"/>
      <c r="W140" s="19"/>
    </row>
    <row r="141" spans="1:23">
      <c r="A141" s="19"/>
      <c r="B141" s="21"/>
      <c r="C141" s="19"/>
      <c r="D141" s="19"/>
      <c r="E141" s="19"/>
      <c r="F141" s="19"/>
      <c r="G141" s="19"/>
      <c r="H141" s="21"/>
      <c r="I141" s="19"/>
      <c r="J141" s="19"/>
      <c r="K141" s="19"/>
      <c r="L141" s="19"/>
      <c r="M141" s="19"/>
      <c r="N141" s="19"/>
      <c r="O141" s="19"/>
      <c r="P141" s="19"/>
      <c r="Q141" s="19"/>
      <c r="R141" s="19"/>
      <c r="S141" s="19"/>
      <c r="T141" s="19"/>
      <c r="U141" s="19"/>
      <c r="V141" s="19"/>
      <c r="W141" s="19"/>
    </row>
    <row r="142" spans="1:23">
      <c r="J142" s="19"/>
      <c r="K142" s="19"/>
      <c r="L142" s="19"/>
      <c r="M142" s="19"/>
      <c r="N142" s="19"/>
      <c r="O142" s="19"/>
      <c r="P142" s="19"/>
      <c r="Q142" s="19"/>
      <c r="R142" s="19"/>
      <c r="S142" s="19"/>
      <c r="T142" s="19"/>
      <c r="U142" s="19"/>
      <c r="V142" s="19"/>
      <c r="W142" s="19"/>
    </row>
    <row r="143" spans="1:23">
      <c r="J143" s="19"/>
      <c r="K143" s="19"/>
      <c r="L143" s="19"/>
      <c r="M143" s="19"/>
      <c r="N143" s="19"/>
      <c r="O143" s="19"/>
      <c r="P143" s="19"/>
      <c r="Q143" s="19"/>
      <c r="R143" s="19"/>
      <c r="S143" s="19"/>
      <c r="T143" s="19"/>
      <c r="U143" s="19"/>
      <c r="V143" s="19"/>
      <c r="W143" s="19"/>
    </row>
    <row r="144" spans="1:23">
      <c r="J144" s="19"/>
      <c r="K144" s="19"/>
      <c r="L144" s="19"/>
      <c r="M144" s="19"/>
      <c r="N144" s="19"/>
      <c r="O144" s="19"/>
      <c r="P144" s="19"/>
      <c r="Q144" s="19"/>
      <c r="R144" s="19"/>
      <c r="S144" s="19"/>
      <c r="T144" s="19"/>
      <c r="U144" s="19"/>
      <c r="V144" s="19"/>
      <c r="W144" s="19"/>
    </row>
    <row r="145" spans="10:23">
      <c r="J145" s="19"/>
      <c r="K145" s="19"/>
      <c r="L145" s="19"/>
      <c r="M145" s="19"/>
      <c r="N145" s="19"/>
      <c r="O145" s="19"/>
      <c r="P145" s="19"/>
      <c r="Q145" s="19"/>
      <c r="R145" s="19"/>
      <c r="S145" s="19"/>
      <c r="T145" s="19"/>
      <c r="U145" s="19"/>
      <c r="V145" s="19"/>
      <c r="W145" s="19"/>
    </row>
    <row r="146" spans="10:23">
      <c r="J146" s="19"/>
      <c r="K146" s="19"/>
      <c r="L146" s="19"/>
      <c r="M146" s="19"/>
      <c r="N146" s="19"/>
      <c r="O146" s="19"/>
      <c r="P146" s="19"/>
      <c r="Q146" s="19"/>
      <c r="R146" s="19"/>
      <c r="S146" s="19"/>
      <c r="T146" s="19"/>
      <c r="U146" s="19"/>
      <c r="V146" s="19"/>
      <c r="W146" s="19"/>
    </row>
    <row r="147" spans="10:23">
      <c r="J147" s="19"/>
      <c r="K147" s="19"/>
      <c r="L147" s="19"/>
      <c r="M147" s="19"/>
      <c r="N147" s="19"/>
      <c r="O147" s="19"/>
      <c r="P147" s="19"/>
      <c r="Q147" s="19"/>
      <c r="R147" s="19"/>
      <c r="S147" s="19"/>
      <c r="T147" s="19"/>
      <c r="U147" s="19"/>
      <c r="V147" s="19"/>
      <c r="W147" s="19"/>
    </row>
    <row r="148" spans="10:23">
      <c r="J148" s="19"/>
      <c r="K148" s="19"/>
      <c r="L148" s="19"/>
      <c r="M148" s="19"/>
      <c r="N148" s="19"/>
      <c r="O148" s="19"/>
      <c r="P148" s="19"/>
      <c r="Q148" s="19"/>
      <c r="R148" s="19"/>
      <c r="S148" s="19"/>
      <c r="T148" s="19"/>
      <c r="U148" s="19"/>
      <c r="V148" s="19"/>
      <c r="W148" s="19"/>
    </row>
    <row r="149" spans="10:23">
      <c r="J149" s="19"/>
      <c r="K149" s="19"/>
      <c r="L149" s="19"/>
      <c r="M149" s="19"/>
      <c r="N149" s="19"/>
      <c r="O149" s="19"/>
      <c r="P149" s="19"/>
      <c r="Q149" s="19"/>
      <c r="R149" s="19"/>
      <c r="S149" s="19"/>
      <c r="T149" s="19"/>
      <c r="U149" s="19"/>
      <c r="V149" s="19"/>
      <c r="W149" s="19"/>
    </row>
    <row r="150" spans="10:23">
      <c r="J150" s="19"/>
      <c r="K150" s="19"/>
      <c r="L150" s="19"/>
      <c r="M150" s="19"/>
      <c r="N150" s="19"/>
      <c r="O150" s="19"/>
      <c r="P150" s="19"/>
      <c r="Q150" s="19"/>
      <c r="R150" s="19"/>
      <c r="S150" s="19"/>
      <c r="T150" s="19"/>
      <c r="U150" s="19"/>
      <c r="V150" s="19"/>
      <c r="W150" s="19"/>
    </row>
    <row r="151" spans="10:23">
      <c r="J151" s="19"/>
      <c r="K151" s="19"/>
      <c r="L151" s="19"/>
      <c r="M151" s="19"/>
      <c r="N151" s="19"/>
      <c r="O151" s="19"/>
      <c r="P151" s="19"/>
      <c r="Q151" s="19"/>
      <c r="R151" s="19"/>
      <c r="S151" s="19"/>
      <c r="T151" s="19"/>
      <c r="U151" s="19"/>
      <c r="V151" s="19"/>
      <c r="W151" s="19"/>
    </row>
    <row r="152" spans="10:23">
      <c r="J152" s="19"/>
      <c r="K152" s="19"/>
      <c r="L152" s="19"/>
      <c r="M152" s="19"/>
      <c r="N152" s="19"/>
      <c r="O152" s="19"/>
      <c r="P152" s="19"/>
      <c r="Q152" s="19"/>
      <c r="R152" s="19"/>
      <c r="S152" s="19"/>
      <c r="T152" s="19"/>
      <c r="U152" s="19"/>
      <c r="V152" s="19"/>
      <c r="W152" s="19"/>
    </row>
  </sheetData>
  <mergeCells count="2">
    <mergeCell ref="A7:E7"/>
    <mergeCell ref="G7:H7"/>
  </mergeCells>
  <phoneticPr fontId="0" type="noConversion"/>
  <printOptions horizontalCentered="1"/>
  <pageMargins left="0.43307086614173229" right="0.23622047244094491" top="0.19685039370078741" bottom="3.937007874015748E-2" header="0.15748031496062992" footer="0.23622047244094491"/>
  <pageSetup scale="2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BMW</vt:lpstr>
      <vt:lpstr>MINI</vt:lpstr>
      <vt:lpstr>Motorrad</vt:lpstr>
      <vt:lpstr>MOTORRAD </vt:lpstr>
      <vt:lpstr>MINI!Print_Area</vt:lpstr>
      <vt:lpstr>Motorrad!Print_Area</vt:lpstr>
    </vt:vector>
  </TitlesOfParts>
  <Company>BMW Group Mexico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Berezowsky</dc:creator>
  <cp:lastModifiedBy>-</cp:lastModifiedBy>
  <cp:lastPrinted>2015-06-19T18:28:48Z</cp:lastPrinted>
  <dcterms:created xsi:type="dcterms:W3CDTF">2002-09-18T21:39:43Z</dcterms:created>
  <dcterms:modified xsi:type="dcterms:W3CDTF">2016-03-03T21:07:08Z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