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11640"/>
  </bookViews>
  <sheets>
    <sheet name="2011 Sales" sheetId="1" r:id="rId1"/>
  </sheets>
  <definedNames>
    <definedName name="_xlnm.Print_Area" localSheetId="0">'2011 Sales'!$A$1:$G$24</definedName>
  </definedNames>
  <calcPr calcId="125725"/>
</workbook>
</file>

<file path=xl/calcChain.xml><?xml version="1.0" encoding="utf-8"?>
<calcChain xmlns="http://schemas.openxmlformats.org/spreadsheetml/2006/main">
  <c r="G22" i="1"/>
  <c r="D22"/>
  <c r="D14"/>
  <c r="D8"/>
  <c r="D6"/>
  <c r="F23"/>
  <c r="E23"/>
  <c r="F15"/>
  <c r="E15"/>
  <c r="F11"/>
  <c r="E11"/>
  <c r="C23"/>
  <c r="B23"/>
  <c r="C15"/>
  <c r="B15"/>
  <c r="C11"/>
  <c r="B11"/>
  <c r="F16" l="1"/>
  <c r="F24" s="1"/>
  <c r="E16"/>
  <c r="E24" s="1"/>
  <c r="C16"/>
  <c r="C24" s="1"/>
  <c r="B16"/>
  <c r="B24" s="1"/>
  <c r="G24" l="1"/>
  <c r="G23"/>
  <c r="D7"/>
  <c r="D9"/>
  <c r="D10"/>
  <c r="D11"/>
  <c r="D12"/>
  <c r="D13"/>
  <c r="D15"/>
  <c r="D16"/>
  <c r="D17"/>
  <c r="D18"/>
  <c r="D19"/>
  <c r="D23"/>
  <c r="D24"/>
  <c r="G19"/>
  <c r="D5"/>
  <c r="G11"/>
  <c r="G10"/>
  <c r="G18"/>
  <c r="G17"/>
  <c r="G14"/>
  <c r="G13"/>
  <c r="G12"/>
  <c r="G9"/>
  <c r="G8"/>
  <c r="G7"/>
  <c r="G6"/>
  <c r="G5"/>
  <c r="G15" l="1"/>
  <c r="G16" l="1"/>
</calcChain>
</file>

<file path=xl/sharedStrings.xml><?xml version="1.0" encoding="utf-8"?>
<sst xmlns="http://schemas.openxmlformats.org/spreadsheetml/2006/main" count="35" uniqueCount="27">
  <si>
    <t>X5</t>
  </si>
  <si>
    <t>X3</t>
  </si>
  <si>
    <t>7 Series</t>
  </si>
  <si>
    <t>5 Series</t>
  </si>
  <si>
    <t>3 Series</t>
  </si>
  <si>
    <t>%</t>
  </si>
  <si>
    <t>BMW passenger cars</t>
  </si>
  <si>
    <t>BMW light trucks (SAVs)</t>
  </si>
  <si>
    <t>TOTAL BMW of North America, LLC</t>
  </si>
  <si>
    <t>BMW brand</t>
  </si>
  <si>
    <t>MINI brand</t>
  </si>
  <si>
    <t>6 Series</t>
  </si>
  <si>
    <t>1 Series</t>
  </si>
  <si>
    <t>X6</t>
  </si>
  <si>
    <t>Cooper /S Hardtop</t>
  </si>
  <si>
    <t>Cooper /S Convertible</t>
  </si>
  <si>
    <t>Cooper /S Clubman</t>
  </si>
  <si>
    <t xml:space="preserve">Z4 </t>
  </si>
  <si>
    <t>N/A</t>
  </si>
  <si>
    <t>Coupe</t>
  </si>
  <si>
    <t>Countryman</t>
  </si>
  <si>
    <t>Roadster</t>
  </si>
  <si>
    <t>Vehicle Sales BMW of North America, LLC, July 2012</t>
  </si>
  <si>
    <t>July '12</t>
  </si>
  <si>
    <t>July '11</t>
  </si>
  <si>
    <t>YTD July '12</t>
  </si>
  <si>
    <t>YTD July '11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</si>
</sst>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[$-409]mmmm\-yy;@"/>
  </numFmts>
  <fonts count="12">
    <font>
      <sz val="10"/>
      <name val="Arial"/>
    </font>
    <font>
      <sz val="8"/>
      <name val="Arial"/>
    </font>
    <font>
      <sz val="10"/>
      <name val="BMWTypeLight"/>
      <family val="2"/>
    </font>
    <font>
      <b/>
      <sz val="12"/>
      <name val="BMWTypeLight"/>
      <family val="2"/>
    </font>
    <font>
      <sz val="12"/>
      <name val="BMWTypeLight"/>
      <family val="2"/>
    </font>
    <font>
      <b/>
      <sz val="14"/>
      <name val="BMWTypeLight"/>
      <family val="2"/>
    </font>
    <font>
      <b/>
      <sz val="10"/>
      <name val="BMWType V2 Light"/>
    </font>
    <font>
      <sz val="10"/>
      <name val="BMWType V2 Light"/>
    </font>
    <font>
      <sz val="10"/>
      <name val="BMWType V2 Regular"/>
    </font>
    <font>
      <b/>
      <sz val="10"/>
      <name val="BMWType V2 Regular"/>
    </font>
    <font>
      <sz val="10"/>
      <color theme="1" tint="4.9989318521683403E-2"/>
      <name val="BMWType V2 Light"/>
    </font>
    <font>
      <sz val="10"/>
      <color theme="1" tint="4.9989318521683403E-2"/>
      <name val="BMWType V2 Regula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6" fillId="0" borderId="2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5" fontId="6" fillId="0" borderId="12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164" fontId="7" fillId="0" borderId="5" xfId="0" applyNumberFormat="1" applyFont="1" applyFill="1" applyBorder="1"/>
    <xf numFmtId="0" fontId="7" fillId="0" borderId="4" xfId="0" applyFont="1" applyFill="1" applyBorder="1"/>
    <xf numFmtId="0" fontId="6" fillId="0" borderId="6" xfId="0" applyFont="1" applyFill="1" applyBorder="1"/>
    <xf numFmtId="0" fontId="6" fillId="0" borderId="8" xfId="0" applyFont="1" applyFill="1" applyBorder="1"/>
    <xf numFmtId="0" fontId="6" fillId="0" borderId="10" xfId="0" applyFont="1" applyFill="1" applyBorder="1" applyAlignment="1">
      <alignment wrapText="1"/>
    </xf>
    <xf numFmtId="0" fontId="7" fillId="0" borderId="0" xfId="0" applyFont="1" applyFill="1"/>
    <xf numFmtId="3" fontId="7" fillId="0" borderId="0" xfId="0" applyNumberFormat="1" applyFont="1" applyFill="1"/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/>
    <xf numFmtId="164" fontId="7" fillId="0" borderId="5" xfId="0" applyNumberFormat="1" applyFont="1" applyFill="1" applyBorder="1" applyAlignment="1">
      <alignment horizontal="right"/>
    </xf>
    <xf numFmtId="0" fontId="10" fillId="0" borderId="4" xfId="0" applyFont="1" applyFill="1" applyBorder="1"/>
    <xf numFmtId="164" fontId="10" fillId="0" borderId="5" xfId="0" applyNumberFormat="1" applyFont="1" applyFill="1" applyBorder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10" fillId="0" borderId="0" xfId="0" applyNumberFormat="1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NumberFormat="1" applyFont="1" applyFill="1"/>
    <xf numFmtId="3" fontId="6" fillId="0" borderId="13" xfId="0" applyNumberFormat="1" applyFont="1" applyFill="1" applyBorder="1"/>
    <xf numFmtId="164" fontId="6" fillId="0" borderId="7" xfId="0" applyNumberFormat="1" applyFont="1" applyFill="1" applyBorder="1"/>
    <xf numFmtId="3" fontId="6" fillId="0" borderId="0" xfId="0" applyNumberFormat="1" applyFont="1" applyFill="1"/>
    <xf numFmtId="3" fontId="6" fillId="0" borderId="14" xfId="0" applyNumberFormat="1" applyFont="1" applyFill="1" applyBorder="1"/>
    <xf numFmtId="3" fontId="6" fillId="0" borderId="1" xfId="0" applyNumberFormat="1" applyFont="1" applyFill="1" applyBorder="1"/>
    <xf numFmtId="164" fontId="6" fillId="0" borderId="15" xfId="0" applyNumberFormat="1" applyFont="1" applyFill="1" applyBorder="1"/>
    <xf numFmtId="164" fontId="6" fillId="0" borderId="9" xfId="0" applyNumberFormat="1" applyFont="1" applyFill="1" applyBorder="1"/>
    <xf numFmtId="3" fontId="6" fillId="0" borderId="11" xfId="0" applyNumberFormat="1" applyFont="1" applyFill="1" applyBorder="1"/>
    <xf numFmtId="0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165" fontId="5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28575</xdr:rowOff>
    </xdr:from>
    <xdr:to>
      <xdr:col>6</xdr:col>
      <xdr:colOff>455295</xdr:colOff>
      <xdr:row>0</xdr:row>
      <xdr:rowOff>466725</xdr:rowOff>
    </xdr:to>
    <xdr:pic>
      <xdr:nvPicPr>
        <xdr:cNvPr id="1096" name="Picture 2" descr="logo_bmwgroup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28575"/>
          <a:ext cx="1371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57150</xdr:rowOff>
    </xdr:from>
    <xdr:to>
      <xdr:col>1</xdr:col>
      <xdr:colOff>340995</xdr:colOff>
      <xdr:row>0</xdr:row>
      <xdr:rowOff>495300</xdr:rowOff>
    </xdr:to>
    <xdr:pic>
      <xdr:nvPicPr>
        <xdr:cNvPr id="4" name="Picture 1" descr="words_bmwgroupFI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7150"/>
          <a:ext cx="193167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Normal="100" zoomScaleSheetLayoutView="100" workbookViewId="0">
      <selection activeCell="G25" sqref="G25"/>
    </sheetView>
  </sheetViews>
  <sheetFormatPr defaultColWidth="9.140625" defaultRowHeight="12.75"/>
  <cols>
    <col min="1" max="1" width="24" style="19" customWidth="1"/>
    <col min="2" max="3" width="10" style="19" customWidth="1"/>
    <col min="4" max="4" width="9" style="19" customWidth="1"/>
    <col min="5" max="5" width="13.42578125" style="19" customWidth="1"/>
    <col min="6" max="6" width="13.7109375" style="19" customWidth="1"/>
    <col min="7" max="7" width="8.5703125" style="19" customWidth="1"/>
    <col min="8" max="11" width="9.140625" style="19"/>
    <col min="12" max="12" width="9.140625" style="19" customWidth="1"/>
    <col min="13" max="16384" width="9.140625" style="19"/>
  </cols>
  <sheetData>
    <row r="1" spans="1:12" ht="39.75" customHeight="1">
      <c r="A1" s="42"/>
      <c r="B1" s="42"/>
      <c r="C1" s="42"/>
      <c r="D1" s="42"/>
      <c r="E1" s="42"/>
      <c r="F1" s="42"/>
      <c r="G1" s="42"/>
    </row>
    <row r="2" spans="1:12" s="20" customFormat="1" ht="21" customHeight="1">
      <c r="A2" s="40" t="s">
        <v>22</v>
      </c>
      <c r="B2" s="41"/>
      <c r="C2" s="41"/>
      <c r="D2" s="41"/>
      <c r="E2" s="41"/>
      <c r="F2" s="41"/>
      <c r="G2" s="41"/>
    </row>
    <row r="3" spans="1:12" ht="21" customHeight="1">
      <c r="A3" s="38"/>
      <c r="B3" s="39"/>
      <c r="C3" s="39"/>
      <c r="D3" s="39"/>
      <c r="E3" s="39"/>
      <c r="F3" s="39"/>
      <c r="G3" s="39"/>
    </row>
    <row r="4" spans="1:12" s="11" customFormat="1" ht="16.5" customHeight="1">
      <c r="A4" s="1"/>
      <c r="B4" s="2" t="s">
        <v>23</v>
      </c>
      <c r="C4" s="2" t="s">
        <v>24</v>
      </c>
      <c r="D4" s="3" t="s">
        <v>5</v>
      </c>
      <c r="E4" s="4" t="s">
        <v>25</v>
      </c>
      <c r="F4" s="4" t="s">
        <v>26</v>
      </c>
      <c r="G4" s="3" t="s">
        <v>5</v>
      </c>
      <c r="L4" s="21"/>
    </row>
    <row r="5" spans="1:12" s="11" customFormat="1" ht="12.75" customHeight="1">
      <c r="A5" s="5" t="s">
        <v>12</v>
      </c>
      <c r="B5" s="12">
        <v>379</v>
      </c>
      <c r="C5" s="12">
        <v>664</v>
      </c>
      <c r="D5" s="6">
        <f t="shared" ref="D5:D24" si="0">+(B5-C5)/C5</f>
        <v>-0.42921686746987953</v>
      </c>
      <c r="E5" s="12">
        <v>4543</v>
      </c>
      <c r="F5" s="35">
        <v>5257</v>
      </c>
      <c r="G5" s="6">
        <f t="shared" ref="G5:G18" si="1">+(E5-F5)/F5</f>
        <v>-0.13581890812250333</v>
      </c>
      <c r="I5" s="12"/>
      <c r="J5" s="12"/>
      <c r="K5" s="12"/>
      <c r="L5" s="21"/>
    </row>
    <row r="6" spans="1:12" s="11" customFormat="1">
      <c r="A6" s="7" t="s">
        <v>4</v>
      </c>
      <c r="B6" s="12">
        <v>7653</v>
      </c>
      <c r="C6" s="12">
        <v>8640</v>
      </c>
      <c r="D6" s="6">
        <f t="shared" si="0"/>
        <v>-0.11423611111111111</v>
      </c>
      <c r="E6" s="12">
        <v>54415</v>
      </c>
      <c r="F6" s="12">
        <v>52502</v>
      </c>
      <c r="G6" s="6">
        <f t="shared" si="1"/>
        <v>3.6436707173060072E-2</v>
      </c>
      <c r="I6" s="12"/>
      <c r="J6" s="12"/>
      <c r="K6" s="12"/>
      <c r="L6" s="21"/>
    </row>
    <row r="7" spans="1:12" s="23" customFormat="1">
      <c r="A7" s="17" t="s">
        <v>17</v>
      </c>
      <c r="B7" s="22">
        <v>173</v>
      </c>
      <c r="C7" s="22">
        <v>454</v>
      </c>
      <c r="D7" s="18">
        <f t="shared" si="0"/>
        <v>-0.61894273127753308</v>
      </c>
      <c r="E7" s="37">
        <v>1585</v>
      </c>
      <c r="F7" s="37">
        <v>2488</v>
      </c>
      <c r="G7" s="18">
        <f t="shared" si="1"/>
        <v>-0.36294212218649519</v>
      </c>
      <c r="I7" s="12"/>
      <c r="J7" s="12"/>
      <c r="K7" s="12"/>
      <c r="L7" s="24"/>
    </row>
    <row r="8" spans="1:12" s="11" customFormat="1">
      <c r="A8" s="7" t="s">
        <v>3</v>
      </c>
      <c r="B8" s="12">
        <v>5700</v>
      </c>
      <c r="C8" s="12">
        <v>4318</v>
      </c>
      <c r="D8" s="6">
        <f t="shared" si="0"/>
        <v>0.32005558128763317</v>
      </c>
      <c r="E8" s="12">
        <v>33451</v>
      </c>
      <c r="F8" s="12">
        <v>29605</v>
      </c>
      <c r="G8" s="6">
        <f t="shared" si="1"/>
        <v>0.1299104880932275</v>
      </c>
      <c r="I8" s="12"/>
      <c r="J8" s="12"/>
      <c r="K8" s="12"/>
      <c r="L8" s="13"/>
    </row>
    <row r="9" spans="1:12" s="11" customFormat="1">
      <c r="A9" s="7" t="s">
        <v>11</v>
      </c>
      <c r="B9" s="25">
        <v>843</v>
      </c>
      <c r="C9" s="25">
        <v>560</v>
      </c>
      <c r="D9" s="6">
        <f t="shared" si="0"/>
        <v>0.50535714285714284</v>
      </c>
      <c r="E9" s="12">
        <v>4420</v>
      </c>
      <c r="F9" s="12">
        <v>1672</v>
      </c>
      <c r="G9" s="6">
        <f t="shared" si="1"/>
        <v>1.6435406698564594</v>
      </c>
      <c r="I9" s="12"/>
      <c r="J9" s="12"/>
      <c r="K9" s="12"/>
      <c r="L9" s="13"/>
    </row>
    <row r="10" spans="1:12" s="11" customFormat="1">
      <c r="A10" s="7" t="s">
        <v>2</v>
      </c>
      <c r="B10" s="12">
        <v>1696</v>
      </c>
      <c r="C10" s="12">
        <v>655</v>
      </c>
      <c r="D10" s="6">
        <f t="shared" si="0"/>
        <v>1.5893129770992367</v>
      </c>
      <c r="E10" s="12">
        <v>7300</v>
      </c>
      <c r="F10" s="12">
        <v>6105</v>
      </c>
      <c r="G10" s="6">
        <f t="shared" si="1"/>
        <v>0.19574119574119575</v>
      </c>
      <c r="I10" s="12"/>
      <c r="J10" s="12"/>
      <c r="K10" s="12"/>
      <c r="L10" s="14"/>
    </row>
    <row r="11" spans="1:12" s="11" customFormat="1">
      <c r="A11" s="8" t="s">
        <v>6</v>
      </c>
      <c r="B11" s="26">
        <f>SUM(B5:B10)</f>
        <v>16444</v>
      </c>
      <c r="C11" s="26">
        <f>SUM(C5:C10)</f>
        <v>15291</v>
      </c>
      <c r="D11" s="27">
        <f t="shared" si="0"/>
        <v>7.5403832319665159E-2</v>
      </c>
      <c r="E11" s="26">
        <f>SUM(E5:E10)</f>
        <v>105714</v>
      </c>
      <c r="F11" s="26">
        <f>SUM(F5:F10)</f>
        <v>97629</v>
      </c>
      <c r="G11" s="27">
        <f t="shared" ref="G11" si="2">+(E11-F11)/F11</f>
        <v>8.2813508281350826E-2</v>
      </c>
      <c r="I11" s="12"/>
      <c r="J11" s="12"/>
      <c r="K11" s="12"/>
      <c r="L11" s="13"/>
    </row>
    <row r="12" spans="1:12" s="11" customFormat="1">
      <c r="A12" s="7" t="s">
        <v>1</v>
      </c>
      <c r="B12" s="12">
        <v>2311</v>
      </c>
      <c r="C12" s="12">
        <v>2207</v>
      </c>
      <c r="D12" s="6">
        <f t="shared" si="0"/>
        <v>4.7122791119166292E-2</v>
      </c>
      <c r="E12" s="12">
        <v>16728</v>
      </c>
      <c r="F12" s="12">
        <v>14932</v>
      </c>
      <c r="G12" s="6">
        <f t="shared" si="1"/>
        <v>0.12027859630324136</v>
      </c>
      <c r="I12" s="12"/>
      <c r="J12" s="12"/>
      <c r="K12" s="12"/>
      <c r="L12" s="13"/>
    </row>
    <row r="13" spans="1:12" s="11" customFormat="1">
      <c r="A13" s="7" t="s">
        <v>0</v>
      </c>
      <c r="B13" s="12">
        <v>2283</v>
      </c>
      <c r="C13" s="12">
        <v>3330</v>
      </c>
      <c r="D13" s="6">
        <f t="shared" si="0"/>
        <v>-0.31441441441441442</v>
      </c>
      <c r="E13" s="12">
        <v>22264</v>
      </c>
      <c r="F13" s="12">
        <v>19225</v>
      </c>
      <c r="G13" s="6">
        <f t="shared" si="1"/>
        <v>0.15807542262678803</v>
      </c>
      <c r="I13" s="12"/>
      <c r="J13" s="12"/>
      <c r="K13" s="12"/>
      <c r="L13" s="13"/>
    </row>
    <row r="14" spans="1:12" s="11" customFormat="1">
      <c r="A14" s="7" t="s">
        <v>13</v>
      </c>
      <c r="B14" s="12">
        <v>259</v>
      </c>
      <c r="C14" s="25">
        <v>581</v>
      </c>
      <c r="D14" s="6">
        <f t="shared" si="0"/>
        <v>-0.55421686746987953</v>
      </c>
      <c r="E14" s="12">
        <v>3095</v>
      </c>
      <c r="F14" s="12">
        <v>3328</v>
      </c>
      <c r="G14" s="6">
        <f t="shared" si="1"/>
        <v>-7.0012019230769232E-2</v>
      </c>
      <c r="I14" s="12"/>
      <c r="J14" s="12"/>
      <c r="K14" s="12"/>
      <c r="L14" s="13"/>
    </row>
    <row r="15" spans="1:12" s="11" customFormat="1">
      <c r="A15" s="8" t="s">
        <v>7</v>
      </c>
      <c r="B15" s="28">
        <f>SUM(B12:B14)</f>
        <v>4853</v>
      </c>
      <c r="C15" s="26">
        <f>SUM(C12:C14)</f>
        <v>6118</v>
      </c>
      <c r="D15" s="27">
        <f t="shared" si="0"/>
        <v>-0.20676691729323307</v>
      </c>
      <c r="E15" s="28">
        <f>SUM(E12:E14)</f>
        <v>42087</v>
      </c>
      <c r="F15" s="26">
        <f>SUM(F12:F14)</f>
        <v>37485</v>
      </c>
      <c r="G15" s="27">
        <f t="shared" si="1"/>
        <v>0.12276910764305722</v>
      </c>
      <c r="I15" s="12"/>
      <c r="J15" s="12"/>
      <c r="K15" s="12"/>
      <c r="L15" s="14"/>
    </row>
    <row r="16" spans="1:12" s="11" customFormat="1">
      <c r="A16" s="9" t="s">
        <v>9</v>
      </c>
      <c r="B16" s="29">
        <f>SUM(B11,B15)</f>
        <v>21297</v>
      </c>
      <c r="C16" s="29">
        <f>SUM(C11,C15)</f>
        <v>21409</v>
      </c>
      <c r="D16" s="31">
        <f t="shared" si="0"/>
        <v>-5.2314447195104859E-3</v>
      </c>
      <c r="E16" s="29">
        <f>SUM(E11,E15)</f>
        <v>147801</v>
      </c>
      <c r="F16" s="29">
        <f>SUM(F11,F15)</f>
        <v>135114</v>
      </c>
      <c r="G16" s="32">
        <f t="shared" si="1"/>
        <v>9.3898485723167099E-2</v>
      </c>
      <c r="I16" s="12"/>
      <c r="J16" s="12"/>
      <c r="K16" s="12"/>
      <c r="L16" s="13"/>
    </row>
    <row r="17" spans="1:12" s="11" customFormat="1">
      <c r="A17" s="7" t="s">
        <v>14</v>
      </c>
      <c r="B17" s="12">
        <v>2485</v>
      </c>
      <c r="C17" s="12">
        <v>2287</v>
      </c>
      <c r="D17" s="6">
        <f t="shared" si="0"/>
        <v>8.6576300830782688E-2</v>
      </c>
      <c r="E17" s="12">
        <v>17214</v>
      </c>
      <c r="F17" s="12">
        <v>17392</v>
      </c>
      <c r="G17" s="6">
        <f t="shared" si="1"/>
        <v>-1.0234590616375345E-2</v>
      </c>
      <c r="I17" s="12"/>
      <c r="J17" s="12"/>
      <c r="K17" s="12"/>
      <c r="L17" s="13"/>
    </row>
    <row r="18" spans="1:12" s="11" customFormat="1">
      <c r="A18" s="7" t="s">
        <v>15</v>
      </c>
      <c r="B18" s="12">
        <v>383</v>
      </c>
      <c r="C18" s="12">
        <v>499</v>
      </c>
      <c r="D18" s="6">
        <f t="shared" si="0"/>
        <v>-0.23246492985971945</v>
      </c>
      <c r="E18" s="12">
        <v>3075</v>
      </c>
      <c r="F18" s="12">
        <v>3114</v>
      </c>
      <c r="G18" s="6">
        <f t="shared" si="1"/>
        <v>-1.2524084778420038E-2</v>
      </c>
      <c r="I18" s="12"/>
      <c r="J18" s="12"/>
      <c r="K18" s="12"/>
      <c r="L18" s="13"/>
    </row>
    <row r="19" spans="1:12" s="11" customFormat="1">
      <c r="A19" s="7" t="s">
        <v>16</v>
      </c>
      <c r="B19" s="12">
        <v>546</v>
      </c>
      <c r="C19" s="25">
        <v>642</v>
      </c>
      <c r="D19" s="6">
        <f t="shared" si="0"/>
        <v>-0.14953271028037382</v>
      </c>
      <c r="E19" s="12">
        <v>3369</v>
      </c>
      <c r="F19" s="12">
        <v>4592</v>
      </c>
      <c r="G19" s="6">
        <f t="shared" ref="G19" si="3">+(E19-F19)/F19</f>
        <v>-0.26633275261324041</v>
      </c>
      <c r="I19" s="12"/>
      <c r="J19" s="12"/>
      <c r="K19" s="12"/>
      <c r="L19" s="14"/>
    </row>
    <row r="20" spans="1:12" s="11" customFormat="1">
      <c r="A20" s="7" t="s">
        <v>19</v>
      </c>
      <c r="B20" s="12">
        <v>229</v>
      </c>
      <c r="C20" s="34" t="s">
        <v>18</v>
      </c>
      <c r="D20" s="16" t="s">
        <v>18</v>
      </c>
      <c r="E20" s="12">
        <v>1794</v>
      </c>
      <c r="F20" s="34" t="s">
        <v>18</v>
      </c>
      <c r="G20" s="16" t="s">
        <v>18</v>
      </c>
      <c r="I20" s="12"/>
      <c r="J20" s="12"/>
      <c r="K20" s="12"/>
      <c r="L20" s="14"/>
    </row>
    <row r="21" spans="1:12" s="11" customFormat="1">
      <c r="A21" s="7" t="s">
        <v>21</v>
      </c>
      <c r="B21" s="12">
        <v>179</v>
      </c>
      <c r="C21" s="34" t="s">
        <v>18</v>
      </c>
      <c r="D21" s="16" t="s">
        <v>18</v>
      </c>
      <c r="E21" s="12">
        <v>1169</v>
      </c>
      <c r="F21" s="34" t="s">
        <v>18</v>
      </c>
      <c r="G21" s="16" t="s">
        <v>18</v>
      </c>
      <c r="I21" s="12"/>
      <c r="J21" s="12"/>
      <c r="K21" s="12"/>
      <c r="L21" s="14"/>
    </row>
    <row r="22" spans="1:12" s="11" customFormat="1">
      <c r="A22" s="7" t="s">
        <v>20</v>
      </c>
      <c r="B22" s="12">
        <v>2033</v>
      </c>
      <c r="C22" s="36">
        <v>1283</v>
      </c>
      <c r="D22" s="16">
        <f>+(B22-C22)/C22</f>
        <v>0.58456742010911922</v>
      </c>
      <c r="E22" s="12">
        <v>11293</v>
      </c>
      <c r="F22" s="12">
        <v>9429</v>
      </c>
      <c r="G22" s="16">
        <f>+(E22-F22)/F22</f>
        <v>0.19768798387952063</v>
      </c>
      <c r="I22" s="12"/>
      <c r="J22" s="12"/>
      <c r="K22" s="12"/>
      <c r="L22" s="14"/>
    </row>
    <row r="23" spans="1:12" s="11" customFormat="1">
      <c r="A23" s="9" t="s">
        <v>10</v>
      </c>
      <c r="B23" s="28">
        <f>SUM(B17:B22)</f>
        <v>5855</v>
      </c>
      <c r="C23" s="30">
        <f>SUM(C17:C22)</f>
        <v>4711</v>
      </c>
      <c r="D23" s="32">
        <f t="shared" si="0"/>
        <v>0.24283591594141371</v>
      </c>
      <c r="E23" s="28">
        <f>SUM(E17:E22)</f>
        <v>37914</v>
      </c>
      <c r="F23" s="30">
        <f>SUM(F17:F22)</f>
        <v>34527</v>
      </c>
      <c r="G23" s="32">
        <f>+(E23-F23)/F23</f>
        <v>9.8097141367625332E-2</v>
      </c>
      <c r="I23" s="12"/>
      <c r="J23" s="12"/>
      <c r="K23" s="12"/>
      <c r="L23" s="14"/>
    </row>
    <row r="24" spans="1:12" s="11" customFormat="1" ht="27" customHeight="1">
      <c r="A24" s="10" t="s">
        <v>8</v>
      </c>
      <c r="B24" s="33">
        <f>SUM(B23,B16)</f>
        <v>27152</v>
      </c>
      <c r="C24" s="33">
        <f>SUM(C23,C16)</f>
        <v>26120</v>
      </c>
      <c r="D24" s="32">
        <f t="shared" si="0"/>
        <v>3.9509954058192957E-2</v>
      </c>
      <c r="E24" s="33">
        <f>SUM(E23,E16)</f>
        <v>185715</v>
      </c>
      <c r="F24" s="33">
        <f>SUM(F23,F16)</f>
        <v>169641</v>
      </c>
      <c r="G24" s="32">
        <f>+(E24-F24)/F24</f>
        <v>9.4753037296408299E-2</v>
      </c>
      <c r="I24" s="12"/>
      <c r="J24" s="12"/>
      <c r="K24" s="12"/>
      <c r="L24" s="15"/>
    </row>
    <row r="25" spans="1:12" s="11" customFormat="1">
      <c r="I25" s="12"/>
      <c r="J25" s="12"/>
      <c r="K25" s="12"/>
    </row>
    <row r="26" spans="1:12" s="11" customFormat="1">
      <c r="I26" s="12"/>
      <c r="J26" s="12"/>
      <c r="K26" s="12"/>
    </row>
    <row r="27" spans="1:12" s="11" customFormat="1">
      <c r="B27" s="12"/>
      <c r="C27" s="12"/>
      <c r="D27" s="12"/>
      <c r="E27" s="12"/>
      <c r="F27" s="12"/>
      <c r="G27" s="12"/>
      <c r="I27" s="12"/>
      <c r="J27" s="12"/>
      <c r="K27" s="12"/>
    </row>
    <row r="28" spans="1:12" s="11" customFormat="1"/>
    <row r="29" spans="1:12" s="11" customFormat="1"/>
    <row r="30" spans="1:12" s="11" customFormat="1"/>
  </sheetData>
  <mergeCells count="3">
    <mergeCell ref="A3:G3"/>
    <mergeCell ref="A2:G2"/>
    <mergeCell ref="A1:G1"/>
  </mergeCells>
  <phoneticPr fontId="1" type="noConversion"/>
  <printOptions horizontalCentered="1"/>
  <pageMargins left="0.75" right="0.75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 Sales</vt:lpstr>
      <vt:lpstr>'2011 Sales'!Print_Area</vt:lpstr>
    </vt:vector>
  </TitlesOfParts>
  <Company>BMW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qt50109</dc:creator>
  <cp:lastModifiedBy>-</cp:lastModifiedBy>
  <cp:lastPrinted>2012-08-01T14:40:34Z</cp:lastPrinted>
  <dcterms:created xsi:type="dcterms:W3CDTF">2007-09-24T19:03:23Z</dcterms:created>
  <dcterms:modified xsi:type="dcterms:W3CDTF">2012-08-01T14:41:03Z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