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05" yWindow="45" windowWidth="10530" windowHeight="11685"/>
  </bookViews>
  <sheets>
    <sheet name="2013 Sales" sheetId="1" r:id="rId1"/>
  </sheets>
  <definedNames>
    <definedName name="_xlnm.Print_Area" localSheetId="0">'2013 Sales'!$A$1:$G$26</definedName>
  </definedNames>
  <calcPr calcId="125725"/>
</workbook>
</file>

<file path=xl/calcChain.xml><?xml version="1.0" encoding="utf-8"?>
<calcChain xmlns="http://schemas.openxmlformats.org/spreadsheetml/2006/main">
  <c r="F25" i="1"/>
  <c r="D21"/>
  <c r="D9"/>
  <c r="D8"/>
  <c r="G11"/>
  <c r="D11"/>
  <c r="F12"/>
  <c r="E12"/>
  <c r="E25"/>
  <c r="B25"/>
  <c r="G22"/>
  <c r="D22"/>
  <c r="F16"/>
  <c r="E16"/>
  <c r="G21"/>
  <c r="D20"/>
  <c r="B16"/>
  <c r="C12"/>
  <c r="B12"/>
  <c r="G23"/>
  <c r="D23"/>
  <c r="D15"/>
  <c r="D6"/>
  <c r="C25"/>
  <c r="C16"/>
  <c r="F17" l="1"/>
  <c r="F26" s="1"/>
  <c r="E17"/>
  <c r="E26" s="1"/>
  <c r="C17"/>
  <c r="C26" s="1"/>
  <c r="B17"/>
  <c r="B26" s="1"/>
  <c r="G26" l="1"/>
  <c r="G25"/>
  <c r="D7"/>
  <c r="D10"/>
  <c r="D12"/>
  <c r="D13"/>
  <c r="D14"/>
  <c r="D16"/>
  <c r="D17"/>
  <c r="D18"/>
  <c r="D19"/>
  <c r="D25"/>
  <c r="D26"/>
  <c r="G20"/>
  <c r="D5"/>
  <c r="G12"/>
  <c r="G10"/>
  <c r="G19"/>
  <c r="G18"/>
  <c r="G15"/>
  <c r="G14"/>
  <c r="G13"/>
  <c r="G9"/>
  <c r="G8"/>
  <c r="G7"/>
  <c r="G6"/>
  <c r="G5"/>
  <c r="G16" l="1"/>
  <c r="G17" l="1"/>
</calcChain>
</file>

<file path=xl/sharedStrings.xml><?xml version="1.0" encoding="utf-8"?>
<sst xmlns="http://schemas.openxmlformats.org/spreadsheetml/2006/main" count="36" uniqueCount="29">
  <si>
    <t>X5</t>
  </si>
  <si>
    <t>X3</t>
  </si>
  <si>
    <t>7 Series</t>
  </si>
  <si>
    <t>5 Series</t>
  </si>
  <si>
    <t>%</t>
  </si>
  <si>
    <t>BMW passenger cars</t>
  </si>
  <si>
    <t>TOTAL BMW of North America, LLC</t>
  </si>
  <si>
    <t>BMW brand</t>
  </si>
  <si>
    <t>MINI brand</t>
  </si>
  <si>
    <t>6 Series</t>
  </si>
  <si>
    <t>1 Series</t>
  </si>
  <si>
    <t>X6</t>
  </si>
  <si>
    <t>Cooper /S Hardtop</t>
  </si>
  <si>
    <t>Cooper /S Convertible</t>
  </si>
  <si>
    <t>Cooper /S Clubman</t>
  </si>
  <si>
    <t xml:space="preserve">Z4 </t>
  </si>
  <si>
    <t>Coupe</t>
  </si>
  <si>
    <t>Countryman</t>
  </si>
  <si>
    <t>Roadster</t>
  </si>
  <si>
    <t>X1</t>
  </si>
  <si>
    <t xml:space="preserve">BMW light trucks </t>
  </si>
  <si>
    <t>Paceman</t>
  </si>
  <si>
    <t xml:space="preserve"> </t>
  </si>
  <si>
    <t>3/4 Series</t>
  </si>
  <si>
    <t>Vehicle Sales BMW of North America, LLC, December 2013</t>
  </si>
  <si>
    <t>Dec. 2013</t>
  </si>
  <si>
    <t>Dec. 2012</t>
  </si>
  <si>
    <t>YTD Dec. 2013</t>
  </si>
  <si>
    <t>YTD Dec. 2012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</si>
</sst>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[$-409]mmmm\-yy;@"/>
  </numFmts>
  <fonts count="15">
    <font>
      <sz val="10"/>
      <name val="Arial"/>
    </font>
    <font>
      <sz val="8"/>
      <name val="Arial"/>
      <family val="2"/>
    </font>
    <font>
      <sz val="10"/>
      <name val="BMWTypeLight"/>
      <family val="2"/>
    </font>
    <font>
      <b/>
      <sz val="12"/>
      <name val="BMWTypeLight"/>
      <family val="2"/>
    </font>
    <font>
      <sz val="12"/>
      <name val="BMWTypeLight"/>
      <family val="2"/>
    </font>
    <font>
      <b/>
      <sz val="14"/>
      <name val="BMWTypeLight"/>
      <family val="2"/>
    </font>
    <font>
      <sz val="10"/>
      <name val="BMWType V2 Light"/>
    </font>
    <font>
      <sz val="10"/>
      <name val="BMWType V2 Regular"/>
    </font>
    <font>
      <b/>
      <sz val="10"/>
      <name val="BMWType V2 Regular"/>
    </font>
    <font>
      <sz val="10"/>
      <color theme="1" tint="4.9989318521683403E-2"/>
      <name val="BMWType V2 Light"/>
    </font>
    <font>
      <sz val="10"/>
      <color theme="1" tint="4.9989318521683403E-2"/>
      <name val="BMWType V2 Regular"/>
    </font>
    <font>
      <b/>
      <sz val="10"/>
      <name val="Arial"/>
      <family val="2"/>
    </font>
    <font>
      <sz val="10"/>
      <name val="Arial"/>
      <family val="2"/>
    </font>
    <font>
      <sz val="10"/>
      <color theme="1" tint="4.9989318521683403E-2"/>
      <name val="Arial"/>
      <family val="2"/>
    </font>
    <font>
      <sz val="10"/>
      <name val="BMW Group Condense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6" fillId="0" borderId="0" xfId="0" applyFont="1" applyFill="1"/>
    <xf numFmtId="3" fontId="6" fillId="0" borderId="0" xfId="0" applyNumberFormat="1" applyFont="1" applyFill="1"/>
    <xf numFmtId="0" fontId="7" fillId="0" borderId="0" xfId="0" applyFont="1" applyFill="1" applyBorder="1"/>
    <xf numFmtId="0" fontId="8" fillId="0" borderId="0" xfId="0" applyFont="1" applyFill="1" applyBorder="1"/>
    <xf numFmtId="0" fontId="6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/>
    <xf numFmtId="0" fontId="9" fillId="0" borderId="0" xfId="0" applyFont="1" applyFill="1"/>
    <xf numFmtId="0" fontId="10" fillId="0" borderId="0" xfId="0" applyFont="1" applyFill="1"/>
    <xf numFmtId="165" fontId="11" fillId="0" borderId="2" xfId="0" applyNumberFormat="1" applyFont="1" applyFill="1" applyBorder="1" applyAlignment="1">
      <alignment horizontal="right"/>
    </xf>
    <xf numFmtId="49" fontId="11" fillId="0" borderId="12" xfId="0" applyNumberFormat="1" applyFont="1" applyFill="1" applyBorder="1" applyAlignment="1">
      <alignment horizontal="center"/>
    </xf>
    <xf numFmtId="165" fontId="11" fillId="0" borderId="3" xfId="0" applyNumberFormat="1" applyFont="1" applyFill="1" applyBorder="1" applyAlignment="1">
      <alignment horizontal="center"/>
    </xf>
    <xf numFmtId="165" fontId="11" fillId="0" borderId="12" xfId="0" applyNumberFormat="1" applyFont="1" applyFill="1" applyBorder="1" applyAlignment="1">
      <alignment horizontal="center"/>
    </xf>
    <xf numFmtId="49" fontId="12" fillId="0" borderId="4" xfId="0" applyNumberFormat="1" applyFont="1" applyFill="1" applyBorder="1" applyAlignment="1">
      <alignment horizontal="left"/>
    </xf>
    <xf numFmtId="3" fontId="12" fillId="0" borderId="0" xfId="0" applyNumberFormat="1" applyFont="1" applyFill="1"/>
    <xf numFmtId="164" fontId="12" fillId="0" borderId="5" xfId="0" applyNumberFormat="1" applyFont="1" applyFill="1" applyBorder="1"/>
    <xf numFmtId="3" fontId="12" fillId="0" borderId="0" xfId="0" applyNumberFormat="1" applyFont="1" applyFill="1" applyBorder="1" applyAlignment="1">
      <alignment horizontal="right"/>
    </xf>
    <xf numFmtId="0" fontId="12" fillId="0" borderId="4" xfId="0" applyFont="1" applyFill="1" applyBorder="1"/>
    <xf numFmtId="0" fontId="13" fillId="0" borderId="4" xfId="0" applyFont="1" applyFill="1" applyBorder="1"/>
    <xf numFmtId="0" fontId="13" fillId="0" borderId="0" xfId="0" applyNumberFormat="1" applyFont="1" applyFill="1"/>
    <xf numFmtId="164" fontId="13" fillId="0" borderId="5" xfId="0" applyNumberFormat="1" applyFont="1" applyFill="1" applyBorder="1"/>
    <xf numFmtId="3" fontId="13" fillId="0" borderId="0" xfId="0" applyNumberFormat="1" applyFont="1" applyFill="1"/>
    <xf numFmtId="0" fontId="12" fillId="0" borderId="0" xfId="0" applyNumberFormat="1" applyFont="1" applyFill="1" applyAlignment="1">
      <alignment horizontal="right"/>
    </xf>
    <xf numFmtId="164" fontId="12" fillId="0" borderId="5" xfId="0" applyNumberFormat="1" applyFont="1" applyFill="1" applyBorder="1" applyAlignment="1">
      <alignment horizontal="right"/>
    </xf>
    <xf numFmtId="0" fontId="11" fillId="0" borderId="6" xfId="0" applyFont="1" applyFill="1" applyBorder="1"/>
    <xf numFmtId="3" fontId="11" fillId="0" borderId="13" xfId="0" applyNumberFormat="1" applyFont="1" applyFill="1" applyBorder="1"/>
    <xf numFmtId="164" fontId="11" fillId="0" borderId="7" xfId="0" applyNumberFormat="1" applyFont="1" applyFill="1" applyBorder="1"/>
    <xf numFmtId="3" fontId="11" fillId="0" borderId="0" xfId="0" applyNumberFormat="1" applyFont="1" applyFill="1"/>
    <xf numFmtId="0" fontId="11" fillId="0" borderId="8" xfId="0" applyFont="1" applyFill="1" applyBorder="1"/>
    <xf numFmtId="3" fontId="11" fillId="0" borderId="14" xfId="0" applyNumberFormat="1" applyFont="1" applyFill="1" applyBorder="1"/>
    <xf numFmtId="164" fontId="11" fillId="0" borderId="15" xfId="0" applyNumberFormat="1" applyFont="1" applyFill="1" applyBorder="1"/>
    <xf numFmtId="164" fontId="11" fillId="0" borderId="9" xfId="0" applyNumberFormat="1" applyFont="1" applyFill="1" applyBorder="1"/>
    <xf numFmtId="3" fontId="12" fillId="0" borderId="0" xfId="0" applyNumberFormat="1" applyFont="1" applyFill="1" applyAlignment="1">
      <alignment horizontal="right"/>
    </xf>
    <xf numFmtId="3" fontId="11" fillId="0" borderId="1" xfId="0" applyNumberFormat="1" applyFont="1" applyFill="1" applyBorder="1"/>
    <xf numFmtId="0" fontId="11" fillId="0" borderId="10" xfId="0" applyFont="1" applyFill="1" applyBorder="1" applyAlignment="1">
      <alignment wrapText="1"/>
    </xf>
    <xf numFmtId="3" fontId="11" fillId="0" borderId="11" xfId="0" applyNumberFormat="1" applyFont="1" applyFill="1" applyBorder="1"/>
    <xf numFmtId="3" fontId="14" fillId="2" borderId="0" xfId="0" applyNumberFormat="1" applyFont="1" applyFill="1" applyBorder="1"/>
    <xf numFmtId="165" fontId="5" fillId="0" borderId="0" xfId="0" applyNumberFormat="1" applyFont="1" applyFill="1" applyBorder="1" applyAlignment="1">
      <alignment horizontal="left"/>
    </xf>
    <xf numFmtId="165" fontId="2" fillId="0" borderId="0" xfId="0" applyNumberFormat="1" applyFont="1" applyFill="1" applyAlignment="1"/>
    <xf numFmtId="0" fontId="3" fillId="0" borderId="0" xfId="0" applyFont="1" applyFill="1" applyAlignment="1">
      <alignment horizontal="left"/>
    </xf>
    <xf numFmtId="0" fontId="4" fillId="0" borderId="0" xfId="0" applyFont="1" applyFill="1" applyAlignment="1"/>
    <xf numFmtId="0" fontId="2" fillId="0" borderId="0" xfId="0" applyFont="1" applyFill="1" applyAlignme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0</xdr:row>
      <xdr:rowOff>28575</xdr:rowOff>
    </xdr:from>
    <xdr:to>
      <xdr:col>6</xdr:col>
      <xdr:colOff>455295</xdr:colOff>
      <xdr:row>0</xdr:row>
      <xdr:rowOff>466725</xdr:rowOff>
    </xdr:to>
    <xdr:pic>
      <xdr:nvPicPr>
        <xdr:cNvPr id="1096" name="Picture 2" descr="logo_bmwgroupFIN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52925" y="28575"/>
          <a:ext cx="137160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9525</xdr:colOff>
      <xdr:row>0</xdr:row>
      <xdr:rowOff>57150</xdr:rowOff>
    </xdr:from>
    <xdr:to>
      <xdr:col>1</xdr:col>
      <xdr:colOff>340995</xdr:colOff>
      <xdr:row>0</xdr:row>
      <xdr:rowOff>495300</xdr:rowOff>
    </xdr:to>
    <xdr:pic>
      <xdr:nvPicPr>
        <xdr:cNvPr id="4" name="Picture 1" descr="words_bmwgroupFINAL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9525" y="57150"/>
          <a:ext cx="1931670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4"/>
  <sheetViews>
    <sheetView tabSelected="1" topLeftCell="A3" zoomScaleNormal="100" zoomScaleSheetLayoutView="100" workbookViewId="0">
      <selection activeCell="H26" sqref="H26"/>
    </sheetView>
  </sheetViews>
  <sheetFormatPr defaultColWidth="9.140625" defaultRowHeight="12.75"/>
  <cols>
    <col min="1" max="1" width="24" style="6" customWidth="1"/>
    <col min="2" max="3" width="10" style="6" customWidth="1"/>
    <col min="4" max="4" width="9" style="6" customWidth="1"/>
    <col min="5" max="5" width="13.42578125" style="6" customWidth="1"/>
    <col min="6" max="6" width="13.7109375" style="6" customWidth="1"/>
    <col min="7" max="7" width="8.5703125" style="6" customWidth="1"/>
    <col min="8" max="11" width="9.140625" style="6"/>
    <col min="12" max="12" width="9.140625" style="6" customWidth="1"/>
    <col min="13" max="16384" width="9.140625" style="6"/>
  </cols>
  <sheetData>
    <row r="1" spans="1:12" ht="39.75" customHeight="1">
      <c r="A1" s="43"/>
      <c r="B1" s="43"/>
      <c r="C1" s="43"/>
      <c r="D1" s="43"/>
      <c r="E1" s="43"/>
      <c r="F1" s="43"/>
      <c r="G1" s="43"/>
    </row>
    <row r="2" spans="1:12" s="7" customFormat="1" ht="21" customHeight="1">
      <c r="A2" s="41" t="s">
        <v>24</v>
      </c>
      <c r="B2" s="42"/>
      <c r="C2" s="42"/>
      <c r="D2" s="42"/>
      <c r="E2" s="42"/>
      <c r="F2" s="42"/>
      <c r="G2" s="42"/>
    </row>
    <row r="3" spans="1:12" ht="21" customHeight="1">
      <c r="A3" s="39"/>
      <c r="B3" s="40"/>
      <c r="C3" s="40"/>
      <c r="D3" s="40"/>
      <c r="E3" s="40"/>
      <c r="F3" s="40"/>
      <c r="G3" s="40"/>
    </row>
    <row r="4" spans="1:12" s="1" customFormat="1" ht="16.5" customHeight="1">
      <c r="A4" s="11"/>
      <c r="B4" s="12" t="s">
        <v>25</v>
      </c>
      <c r="C4" s="12" t="s">
        <v>26</v>
      </c>
      <c r="D4" s="13" t="s">
        <v>4</v>
      </c>
      <c r="E4" s="14" t="s">
        <v>27</v>
      </c>
      <c r="F4" s="14" t="s">
        <v>28</v>
      </c>
      <c r="G4" s="13" t="s">
        <v>4</v>
      </c>
      <c r="L4" s="8"/>
    </row>
    <row r="5" spans="1:12" s="1" customFormat="1" ht="12.75" customHeight="1">
      <c r="A5" s="15" t="s">
        <v>10</v>
      </c>
      <c r="B5" s="16">
        <v>1039</v>
      </c>
      <c r="C5" s="38">
        <v>757</v>
      </c>
      <c r="D5" s="17">
        <f t="shared" ref="D5:D26" si="0">+(B5-C5)/C5</f>
        <v>0.37252311756935269</v>
      </c>
      <c r="E5" s="16">
        <v>7220</v>
      </c>
      <c r="F5" s="18">
        <v>7689</v>
      </c>
      <c r="G5" s="17">
        <f t="shared" ref="G5:G19" si="1">+(E5-F5)/F5</f>
        <v>-6.0996228378202628E-2</v>
      </c>
      <c r="I5" s="2"/>
      <c r="J5" s="2"/>
      <c r="K5" s="2"/>
      <c r="L5" s="8"/>
    </row>
    <row r="6" spans="1:12" s="1" customFormat="1">
      <c r="A6" s="19" t="s">
        <v>23</v>
      </c>
      <c r="B6" s="16">
        <v>16737</v>
      </c>
      <c r="C6" s="16">
        <v>10745</v>
      </c>
      <c r="D6" s="17">
        <f t="shared" si="0"/>
        <v>0.55765472312703579</v>
      </c>
      <c r="E6" s="16">
        <v>119521</v>
      </c>
      <c r="F6" s="16">
        <v>99602</v>
      </c>
      <c r="G6" s="17">
        <f t="shared" si="1"/>
        <v>0.19998594405734824</v>
      </c>
      <c r="I6" s="2"/>
      <c r="J6" s="2"/>
      <c r="K6" s="2"/>
      <c r="L6" s="8"/>
    </row>
    <row r="7" spans="1:12" s="9" customFormat="1">
      <c r="A7" s="20" t="s">
        <v>15</v>
      </c>
      <c r="B7" s="21">
        <v>191</v>
      </c>
      <c r="C7" s="21">
        <v>324</v>
      </c>
      <c r="D7" s="22">
        <f t="shared" si="0"/>
        <v>-0.41049382716049382</v>
      </c>
      <c r="E7" s="23">
        <v>2480</v>
      </c>
      <c r="F7" s="23">
        <v>2751</v>
      </c>
      <c r="G7" s="22">
        <f t="shared" si="1"/>
        <v>-9.8509632860777893E-2</v>
      </c>
      <c r="I7" s="2"/>
      <c r="J7" s="2"/>
      <c r="K7" s="2"/>
      <c r="L7" s="10"/>
    </row>
    <row r="8" spans="1:12" s="1" customFormat="1">
      <c r="A8" s="19" t="s">
        <v>3</v>
      </c>
      <c r="B8" s="16">
        <v>8102</v>
      </c>
      <c r="C8" s="16">
        <v>8385</v>
      </c>
      <c r="D8" s="17">
        <f t="shared" si="0"/>
        <v>-3.3750745378652358E-2</v>
      </c>
      <c r="E8" s="16">
        <v>56863</v>
      </c>
      <c r="F8" s="16">
        <v>56798</v>
      </c>
      <c r="G8" s="17">
        <f t="shared" si="1"/>
        <v>1.1444064931863797E-3</v>
      </c>
      <c r="I8" s="2"/>
      <c r="J8" s="2"/>
      <c r="K8" s="2"/>
      <c r="L8" s="3"/>
    </row>
    <row r="9" spans="1:12" s="1" customFormat="1">
      <c r="A9" s="19" t="s">
        <v>9</v>
      </c>
      <c r="B9" s="16">
        <v>1078</v>
      </c>
      <c r="C9" s="16">
        <v>1037</v>
      </c>
      <c r="D9" s="17">
        <f t="shared" si="0"/>
        <v>3.9537126325940211E-2</v>
      </c>
      <c r="E9" s="16">
        <v>9762</v>
      </c>
      <c r="F9" s="16">
        <v>8208</v>
      </c>
      <c r="G9" s="17">
        <f t="shared" si="1"/>
        <v>0.18932748538011696</v>
      </c>
      <c r="I9" s="2"/>
      <c r="J9" s="2"/>
      <c r="K9" s="2"/>
      <c r="L9" s="3"/>
    </row>
    <row r="10" spans="1:12" s="1" customFormat="1">
      <c r="A10" s="19" t="s">
        <v>2</v>
      </c>
      <c r="B10" s="16">
        <v>1119</v>
      </c>
      <c r="C10" s="16">
        <v>1422</v>
      </c>
      <c r="D10" s="17">
        <f t="shared" si="0"/>
        <v>-0.21308016877637131</v>
      </c>
      <c r="E10" s="16">
        <v>10932</v>
      </c>
      <c r="F10" s="16">
        <v>11098</v>
      </c>
      <c r="G10" s="17">
        <f t="shared" si="1"/>
        <v>-1.4957650027031897E-2</v>
      </c>
      <c r="I10" s="2"/>
      <c r="J10" s="2"/>
      <c r="K10" s="2"/>
      <c r="L10" s="4"/>
    </row>
    <row r="11" spans="1:12" s="1" customFormat="1">
      <c r="A11" s="19" t="s">
        <v>19</v>
      </c>
      <c r="B11" s="16">
        <v>2741</v>
      </c>
      <c r="C11" s="34">
        <v>2806</v>
      </c>
      <c r="D11" s="25">
        <f>+(B11-C11)/C11</f>
        <v>-2.3164647184604419E-2</v>
      </c>
      <c r="E11" s="16">
        <v>26512</v>
      </c>
      <c r="F11" s="34">
        <v>8947</v>
      </c>
      <c r="G11" s="25">
        <f>+(E11-F11)/F11</f>
        <v>1.9632278976193138</v>
      </c>
      <c r="I11" s="2"/>
      <c r="J11" s="2"/>
      <c r="K11" s="2"/>
      <c r="L11" s="4"/>
    </row>
    <row r="12" spans="1:12" s="1" customFormat="1">
      <c r="A12" s="26" t="s">
        <v>5</v>
      </c>
      <c r="B12" s="27">
        <f>SUM(B5:B11)</f>
        <v>31007</v>
      </c>
      <c r="C12" s="27">
        <f>SUM(C5:C11)</f>
        <v>25476</v>
      </c>
      <c r="D12" s="28">
        <f t="shared" si="0"/>
        <v>0.21710629612184015</v>
      </c>
      <c r="E12" s="27">
        <f>SUM(E5:E11)</f>
        <v>233290</v>
      </c>
      <c r="F12" s="27">
        <f>SUM(F5:F11)</f>
        <v>195093</v>
      </c>
      <c r="G12" s="28">
        <f t="shared" ref="G12" si="2">+(E12-F12)/F12</f>
        <v>0.1957886751446746</v>
      </c>
      <c r="I12" s="2"/>
      <c r="J12" s="2"/>
      <c r="K12" s="2"/>
      <c r="L12" s="3"/>
    </row>
    <row r="13" spans="1:12" s="1" customFormat="1">
      <c r="A13" s="19" t="s">
        <v>1</v>
      </c>
      <c r="B13" s="16">
        <v>3707</v>
      </c>
      <c r="C13" s="16">
        <v>5162</v>
      </c>
      <c r="D13" s="17">
        <f t="shared" si="0"/>
        <v>-0.2818674932196823</v>
      </c>
      <c r="E13" s="16">
        <v>30623</v>
      </c>
      <c r="F13" s="16">
        <v>35173</v>
      </c>
      <c r="G13" s="17">
        <f t="shared" si="1"/>
        <v>-0.12936058908822107</v>
      </c>
      <c r="I13" s="2"/>
      <c r="J13" s="2"/>
      <c r="K13" s="2"/>
      <c r="L13" s="3"/>
    </row>
    <row r="14" spans="1:12" s="1" customFormat="1">
      <c r="A14" s="19" t="s">
        <v>0</v>
      </c>
      <c r="B14" s="16">
        <v>1953</v>
      </c>
      <c r="C14" s="16">
        <v>5722</v>
      </c>
      <c r="D14" s="17">
        <f t="shared" si="0"/>
        <v>-0.65868577420482344</v>
      </c>
      <c r="E14" s="16">
        <v>39818</v>
      </c>
      <c r="F14" s="16">
        <v>44445</v>
      </c>
      <c r="G14" s="17">
        <f t="shared" si="1"/>
        <v>-0.10410619867251659</v>
      </c>
      <c r="I14" s="2"/>
      <c r="J14" s="2"/>
      <c r="K14" s="2"/>
      <c r="L14" s="3"/>
    </row>
    <row r="15" spans="1:12" s="1" customFormat="1">
      <c r="A15" s="19" t="s">
        <v>11</v>
      </c>
      <c r="B15" s="16">
        <v>722</v>
      </c>
      <c r="C15" s="16">
        <v>1039</v>
      </c>
      <c r="D15" s="17">
        <f t="shared" si="0"/>
        <v>-0.30510105871029836</v>
      </c>
      <c r="E15" s="16">
        <v>5549</v>
      </c>
      <c r="F15" s="16">
        <v>6749</v>
      </c>
      <c r="G15" s="17">
        <f t="shared" si="1"/>
        <v>-0.17780411912875982</v>
      </c>
      <c r="I15" s="2"/>
      <c r="J15" s="2"/>
      <c r="K15" s="2"/>
      <c r="L15" s="3"/>
    </row>
    <row r="16" spans="1:12" s="1" customFormat="1">
      <c r="A16" s="26" t="s">
        <v>20</v>
      </c>
      <c r="B16" s="29">
        <f>SUM(B13:B15)</f>
        <v>6382</v>
      </c>
      <c r="C16" s="27">
        <f>SUM(C13:C15)</f>
        <v>11923</v>
      </c>
      <c r="D16" s="28">
        <f t="shared" si="0"/>
        <v>-0.46473203052922923</v>
      </c>
      <c r="E16" s="29">
        <f>SUM(E13:E15)</f>
        <v>75990</v>
      </c>
      <c r="F16" s="27">
        <f>SUM(F13:F15)</f>
        <v>86367</v>
      </c>
      <c r="G16" s="28">
        <f t="shared" si="1"/>
        <v>-0.12015005731355727</v>
      </c>
      <c r="I16" s="2"/>
      <c r="J16" s="2"/>
      <c r="K16" s="2"/>
      <c r="L16" s="4"/>
    </row>
    <row r="17" spans="1:12" s="1" customFormat="1">
      <c r="A17" s="30" t="s">
        <v>7</v>
      </c>
      <c r="B17" s="31">
        <f>SUM(B12,B16)</f>
        <v>37389</v>
      </c>
      <c r="C17" s="31">
        <f>SUM(C12,C16)</f>
        <v>37399</v>
      </c>
      <c r="D17" s="32">
        <f t="shared" si="0"/>
        <v>-2.6738682852482686E-4</v>
      </c>
      <c r="E17" s="31">
        <f>SUM(E12,E16)</f>
        <v>309280</v>
      </c>
      <c r="F17" s="31">
        <f>SUM(F12,F16)</f>
        <v>281460</v>
      </c>
      <c r="G17" s="33">
        <f t="shared" si="1"/>
        <v>9.8841753712783351E-2</v>
      </c>
      <c r="I17" s="2"/>
      <c r="J17" s="2"/>
      <c r="K17" s="2"/>
      <c r="L17" s="3"/>
    </row>
    <row r="18" spans="1:12" s="1" customFormat="1">
      <c r="A18" s="19" t="s">
        <v>12</v>
      </c>
      <c r="B18" s="16">
        <v>2995</v>
      </c>
      <c r="C18" s="16">
        <v>3011</v>
      </c>
      <c r="D18" s="17">
        <f t="shared" si="0"/>
        <v>-5.3138492195283962E-3</v>
      </c>
      <c r="E18" s="16">
        <v>26954</v>
      </c>
      <c r="F18" s="16">
        <v>29278</v>
      </c>
      <c r="G18" s="17">
        <f t="shared" si="1"/>
        <v>-7.9377006626135671E-2</v>
      </c>
      <c r="I18" s="2"/>
      <c r="J18" s="2"/>
      <c r="K18" s="2"/>
      <c r="L18" s="3"/>
    </row>
    <row r="19" spans="1:12" s="1" customFormat="1">
      <c r="A19" s="19" t="s">
        <v>13</v>
      </c>
      <c r="B19" s="16">
        <v>262</v>
      </c>
      <c r="C19" s="16">
        <v>325</v>
      </c>
      <c r="D19" s="17">
        <f t="shared" si="0"/>
        <v>-0.19384615384615383</v>
      </c>
      <c r="E19" s="16">
        <v>4460</v>
      </c>
      <c r="F19" s="16">
        <v>4813</v>
      </c>
      <c r="G19" s="17">
        <f t="shared" si="1"/>
        <v>-7.33430292956576E-2</v>
      </c>
      <c r="I19" s="2"/>
      <c r="J19" s="2"/>
      <c r="K19" s="2"/>
      <c r="L19" s="3"/>
    </row>
    <row r="20" spans="1:12" s="1" customFormat="1">
      <c r="A20" s="19" t="s">
        <v>14</v>
      </c>
      <c r="B20" s="16">
        <v>379</v>
      </c>
      <c r="C20" s="16">
        <v>445</v>
      </c>
      <c r="D20" s="17">
        <f t="shared" ref="D20" si="3">+(B20-C20)/C20</f>
        <v>-0.14831460674157304</v>
      </c>
      <c r="E20" s="16">
        <v>5155</v>
      </c>
      <c r="F20" s="16">
        <v>5769</v>
      </c>
      <c r="G20" s="17">
        <f t="shared" ref="G20" si="4">+(E20-F20)/F20</f>
        <v>-0.10643092390362281</v>
      </c>
      <c r="I20" s="2"/>
      <c r="J20" s="2"/>
      <c r="K20" s="2"/>
      <c r="L20" s="4"/>
    </row>
    <row r="21" spans="1:12" s="1" customFormat="1">
      <c r="A21" s="19" t="s">
        <v>16</v>
      </c>
      <c r="B21" s="16">
        <v>117</v>
      </c>
      <c r="C21" s="24">
        <v>178</v>
      </c>
      <c r="D21" s="25">
        <f>+(B21-C21)/C21</f>
        <v>-0.34269662921348315</v>
      </c>
      <c r="E21" s="16">
        <v>2540</v>
      </c>
      <c r="F21" s="34">
        <v>2880</v>
      </c>
      <c r="G21" s="25">
        <f>+(E21-F21)/F21</f>
        <v>-0.11805555555555555</v>
      </c>
      <c r="I21" s="2"/>
      <c r="J21" s="2"/>
      <c r="K21" s="2"/>
      <c r="L21" s="4"/>
    </row>
    <row r="22" spans="1:12" s="1" customFormat="1">
      <c r="A22" s="19" t="s">
        <v>18</v>
      </c>
      <c r="B22" s="16">
        <v>134</v>
      </c>
      <c r="C22" s="24">
        <v>273</v>
      </c>
      <c r="D22" s="25">
        <f>+(B22-C22)/C22</f>
        <v>-0.50915750915750912</v>
      </c>
      <c r="E22" s="16">
        <v>2806</v>
      </c>
      <c r="F22" s="34">
        <v>2371</v>
      </c>
      <c r="G22" s="25">
        <f>+(E22-F22)/F22</f>
        <v>0.18346689160691693</v>
      </c>
      <c r="I22" s="2"/>
      <c r="J22" s="2"/>
      <c r="K22" s="2"/>
      <c r="L22" s="4"/>
    </row>
    <row r="23" spans="1:12" s="1" customFormat="1">
      <c r="A23" s="19" t="s">
        <v>17</v>
      </c>
      <c r="B23" s="16">
        <v>2055</v>
      </c>
      <c r="C23" s="34">
        <v>2224</v>
      </c>
      <c r="D23" s="25">
        <f>+(B23-C23)/C23</f>
        <v>-7.5989208633093525E-2</v>
      </c>
      <c r="E23" s="16">
        <v>21325</v>
      </c>
      <c r="F23" s="16">
        <v>21012</v>
      </c>
      <c r="G23" s="25">
        <f>+(E23-F23)/F23</f>
        <v>1.4896249762040738E-2</v>
      </c>
      <c r="I23" s="2"/>
      <c r="J23" s="2"/>
      <c r="K23" s="2"/>
      <c r="L23" s="4"/>
    </row>
    <row r="24" spans="1:12" s="1" customFormat="1">
      <c r="A24" s="19" t="s">
        <v>21</v>
      </c>
      <c r="B24" s="16">
        <v>650</v>
      </c>
      <c r="C24" s="34">
        <v>0</v>
      </c>
      <c r="D24" s="25">
        <v>1</v>
      </c>
      <c r="E24" s="16">
        <v>3262</v>
      </c>
      <c r="F24" s="34">
        <v>0</v>
      </c>
      <c r="G24" s="25">
        <v>1</v>
      </c>
      <c r="I24" s="2"/>
      <c r="J24" s="2"/>
      <c r="K24" s="2"/>
      <c r="L24" s="4"/>
    </row>
    <row r="25" spans="1:12" s="1" customFormat="1">
      <c r="A25" s="30" t="s">
        <v>8</v>
      </c>
      <c r="B25" s="29">
        <f>SUM(B18:B24)</f>
        <v>6592</v>
      </c>
      <c r="C25" s="35">
        <f>SUM(C18:C23)</f>
        <v>6456</v>
      </c>
      <c r="D25" s="33">
        <f t="shared" si="0"/>
        <v>2.1065675340768277E-2</v>
      </c>
      <c r="E25" s="29">
        <f>SUM(E18:E24)</f>
        <v>66502</v>
      </c>
      <c r="F25" s="35">
        <f>SUM(F18:F24)</f>
        <v>66123</v>
      </c>
      <c r="G25" s="33">
        <f>+(E25-F25)/F25</f>
        <v>5.7317423589371324E-3</v>
      </c>
      <c r="I25" s="2"/>
      <c r="J25" s="2"/>
      <c r="K25" s="2"/>
      <c r="L25" s="4"/>
    </row>
    <row r="26" spans="1:12" s="1" customFormat="1" ht="27" customHeight="1">
      <c r="A26" s="36" t="s">
        <v>6</v>
      </c>
      <c r="B26" s="37">
        <f>SUM(B25,B17)</f>
        <v>43981</v>
      </c>
      <c r="C26" s="37">
        <f>SUM(C25,C17)</f>
        <v>43855</v>
      </c>
      <c r="D26" s="33">
        <f t="shared" si="0"/>
        <v>2.8731045490822029E-3</v>
      </c>
      <c r="E26" s="37">
        <f>SUM(E25,E17)</f>
        <v>375782</v>
      </c>
      <c r="F26" s="37">
        <f>SUM(F25,F17)</f>
        <v>347583</v>
      </c>
      <c r="G26" s="33">
        <f>+(E26-F26)/F26</f>
        <v>8.1128823906807868E-2</v>
      </c>
      <c r="I26" s="2"/>
      <c r="J26" s="2"/>
      <c r="K26" s="2"/>
      <c r="L26" s="5"/>
    </row>
    <row r="27" spans="1:12" s="1" customFormat="1">
      <c r="I27" s="2"/>
      <c r="J27" s="2"/>
      <c r="K27" s="2"/>
    </row>
    <row r="28" spans="1:12" s="1" customFormat="1">
      <c r="A28" s="1" t="s">
        <v>22</v>
      </c>
      <c r="I28" s="2"/>
      <c r="J28" s="2"/>
      <c r="K28" s="2"/>
    </row>
    <row r="29" spans="1:12" s="1" customFormat="1">
      <c r="A29" s="19" t="s">
        <v>22</v>
      </c>
      <c r="B29" s="2"/>
      <c r="C29" s="2"/>
      <c r="D29" s="2"/>
      <c r="E29" s="2"/>
      <c r="F29" s="2"/>
      <c r="G29" s="2"/>
      <c r="I29" s="2"/>
      <c r="J29" s="2"/>
      <c r="K29" s="2"/>
    </row>
    <row r="30" spans="1:12" s="1" customFormat="1">
      <c r="A30" s="19" t="s">
        <v>22</v>
      </c>
    </row>
    <row r="31" spans="1:12" s="1" customFormat="1">
      <c r="A31" s="19" t="s">
        <v>22</v>
      </c>
    </row>
    <row r="32" spans="1:12" s="1" customFormat="1">
      <c r="A32" s="19" t="s">
        <v>22</v>
      </c>
    </row>
    <row r="33" spans="1:1">
      <c r="A33" s="19" t="s">
        <v>22</v>
      </c>
    </row>
    <row r="34" spans="1:1">
      <c r="A34" s="19" t="s">
        <v>22</v>
      </c>
    </row>
  </sheetData>
  <mergeCells count="3">
    <mergeCell ref="A3:G3"/>
    <mergeCell ref="A2:G2"/>
    <mergeCell ref="A1:G1"/>
  </mergeCells>
  <phoneticPr fontId="1" type="noConversion"/>
  <printOptions horizontalCentered="1"/>
  <pageMargins left="0.75" right="0.75" top="1" bottom="1" header="0.5" footer="0.5"/>
  <pageSetup scale="8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2013 Sales</vt:lpstr>
      <vt:lpstr>'2013 Sales'!Print_Area</vt:lpstr>
    </vt:vector>
  </TitlesOfParts>
  <Company>BMW 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qt50109</dc:creator>
  <cp:lastModifiedBy>-</cp:lastModifiedBy>
  <cp:lastPrinted>2013-12-03T14:53:08Z</cp:lastPrinted>
  <dcterms:created xsi:type="dcterms:W3CDTF">2007-09-24T19:03:23Z</dcterms:created>
  <dcterms:modified xsi:type="dcterms:W3CDTF">2014-01-03T18:40:26Z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