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555" windowWidth="15180" windowHeight="11640"/>
  </bookViews>
  <sheets>
    <sheet name="2011 Sales" sheetId="1" r:id="rId1"/>
  </sheets>
  <definedNames>
    <definedName name="_xlnm.Print_Area" localSheetId="0">'2011 Sales'!$A$1:$G$26</definedName>
  </definedNames>
  <calcPr calcId="125725"/>
</workbook>
</file>

<file path=xl/calcChain.xml><?xml version="1.0" encoding="utf-8"?>
<calcChain xmlns="http://schemas.openxmlformats.org/spreadsheetml/2006/main">
  <c r="F25" i="1"/>
  <c r="C25"/>
  <c r="G24"/>
  <c r="B16" l="1"/>
  <c r="G11"/>
  <c r="D11"/>
  <c r="F12"/>
  <c r="E12"/>
  <c r="D8"/>
  <c r="E25"/>
  <c r="B25"/>
  <c r="G22"/>
  <c r="D22"/>
  <c r="D21"/>
  <c r="F16"/>
  <c r="E16"/>
  <c r="G21"/>
  <c r="D20"/>
  <c r="C12"/>
  <c r="B12"/>
  <c r="G23"/>
  <c r="D23"/>
  <c r="D15"/>
  <c r="D6"/>
  <c r="C16"/>
  <c r="F17" l="1"/>
  <c r="F26" s="1"/>
  <c r="E17"/>
  <c r="E26" s="1"/>
  <c r="C17"/>
  <c r="C26" s="1"/>
  <c r="B17"/>
  <c r="B26" s="1"/>
  <c r="G26" l="1"/>
  <c r="G25"/>
  <c r="D7"/>
  <c r="D9"/>
  <c r="D10"/>
  <c r="D12"/>
  <c r="D13"/>
  <c r="D14"/>
  <c r="D16"/>
  <c r="D17"/>
  <c r="D18"/>
  <c r="D19"/>
  <c r="D25"/>
  <c r="D26"/>
  <c r="G20"/>
  <c r="D5"/>
  <c r="G12"/>
  <c r="G10"/>
  <c r="G19"/>
  <c r="G18"/>
  <c r="G15"/>
  <c r="G14"/>
  <c r="G13"/>
  <c r="G9"/>
  <c r="G8"/>
  <c r="G7"/>
  <c r="G6"/>
  <c r="G5"/>
  <c r="G16" l="1"/>
  <c r="G17" l="1"/>
</calcChain>
</file>

<file path=xl/sharedStrings.xml><?xml version="1.0" encoding="utf-8"?>
<sst xmlns="http://schemas.openxmlformats.org/spreadsheetml/2006/main" count="32" uniqueCount="29">
  <si>
    <t>X5</t>
  </si>
  <si>
    <t>X3</t>
  </si>
  <si>
    <t>7 Series</t>
  </si>
  <si>
    <t>5 Series</t>
  </si>
  <si>
    <t>%</t>
  </si>
  <si>
    <t>BMW passenger cars</t>
  </si>
  <si>
    <t>TOTAL BMW of North America, LLC</t>
  </si>
  <si>
    <t>BMW brand</t>
  </si>
  <si>
    <t>MINI brand</t>
  </si>
  <si>
    <t>6 Series</t>
  </si>
  <si>
    <t>X6</t>
  </si>
  <si>
    <t>Cooper /S Hardtop</t>
  </si>
  <si>
    <t>Cooper /S Convertible</t>
  </si>
  <si>
    <t>Cooper /S Clubman</t>
  </si>
  <si>
    <t xml:space="preserve">Z4 </t>
  </si>
  <si>
    <t>Coupe</t>
  </si>
  <si>
    <t>Countryman</t>
  </si>
  <si>
    <t>Roadster</t>
  </si>
  <si>
    <t>X1</t>
  </si>
  <si>
    <t xml:space="preserve">BMW light trucks </t>
  </si>
  <si>
    <t>Paceman</t>
  </si>
  <si>
    <t xml:space="preserve"> </t>
  </si>
  <si>
    <t>Mar. 2013</t>
  </si>
  <si>
    <t>YTD Mar. 2013</t>
  </si>
  <si>
    <t>Vehicle Sales BMW of North America, LLC, March 2014</t>
  </si>
  <si>
    <t>Mar. 2014</t>
  </si>
  <si>
    <t>YTD Mar. 2014</t>
  </si>
  <si>
    <t>1/2 Series</t>
  </si>
  <si>
    <t>3/4 Series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</si>
</sst>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[$-409]mmmm\-yy;@"/>
  </numFmts>
  <fonts count="14">
    <font>
      <sz val="10"/>
      <name val="Arial"/>
    </font>
    <font>
      <sz val="8"/>
      <name val="Arial"/>
      <family val="2"/>
    </font>
    <font>
      <sz val="10"/>
      <name val="BMWTypeLight"/>
      <family val="2"/>
    </font>
    <font>
      <b/>
      <sz val="12"/>
      <name val="BMWTypeLight"/>
      <family val="2"/>
    </font>
    <font>
      <sz val="12"/>
      <name val="BMWTypeLight"/>
      <family val="2"/>
    </font>
    <font>
      <b/>
      <sz val="14"/>
      <name val="BMWTypeLight"/>
      <family val="2"/>
    </font>
    <font>
      <sz val="10"/>
      <name val="BMWType V2 Light"/>
    </font>
    <font>
      <sz val="10"/>
      <name val="BMWType V2 Regular"/>
    </font>
    <font>
      <b/>
      <sz val="10"/>
      <name val="BMWType V2 Regular"/>
    </font>
    <font>
      <sz val="10"/>
      <color theme="1" tint="4.9989318521683403E-2"/>
      <name val="BMWType V2 Light"/>
    </font>
    <font>
      <sz val="10"/>
      <color theme="1" tint="4.9989318521683403E-2"/>
      <name val="BMWType V2 Regular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165" fontId="11" fillId="0" borderId="2" xfId="0" applyNumberFormat="1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center"/>
    </xf>
    <xf numFmtId="165" fontId="11" fillId="0" borderId="3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left"/>
    </xf>
    <xf numFmtId="3" fontId="12" fillId="0" borderId="0" xfId="0" applyNumberFormat="1" applyFont="1" applyFill="1"/>
    <xf numFmtId="164" fontId="12" fillId="0" borderId="5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2" fillId="0" borderId="4" xfId="0" applyFont="1" applyFill="1" applyBorder="1"/>
    <xf numFmtId="0" fontId="13" fillId="0" borderId="4" xfId="0" applyFont="1" applyFill="1" applyBorder="1"/>
    <xf numFmtId="0" fontId="13" fillId="0" borderId="0" xfId="0" applyNumberFormat="1" applyFont="1" applyFill="1"/>
    <xf numFmtId="164" fontId="13" fillId="0" borderId="5" xfId="0" applyNumberFormat="1" applyFont="1" applyFill="1" applyBorder="1"/>
    <xf numFmtId="3" fontId="13" fillId="0" borderId="0" xfId="0" applyNumberFormat="1" applyFont="1" applyFill="1"/>
    <xf numFmtId="0" fontId="12" fillId="0" borderId="0" xfId="0" applyNumberFormat="1" applyFont="1" applyFill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1" fillId="0" borderId="6" xfId="0" applyFont="1" applyFill="1" applyBorder="1"/>
    <xf numFmtId="3" fontId="11" fillId="0" borderId="13" xfId="0" applyNumberFormat="1" applyFont="1" applyFill="1" applyBorder="1"/>
    <xf numFmtId="164" fontId="11" fillId="0" borderId="7" xfId="0" applyNumberFormat="1" applyFont="1" applyFill="1" applyBorder="1"/>
    <xf numFmtId="3" fontId="11" fillId="0" borderId="0" xfId="0" applyNumberFormat="1" applyFont="1" applyFill="1"/>
    <xf numFmtId="0" fontId="11" fillId="0" borderId="8" xfId="0" applyFont="1" applyFill="1" applyBorder="1"/>
    <xf numFmtId="3" fontId="11" fillId="0" borderId="14" xfId="0" applyNumberFormat="1" applyFont="1" applyFill="1" applyBorder="1"/>
    <xf numFmtId="164" fontId="11" fillId="0" borderId="15" xfId="0" applyNumberFormat="1" applyFont="1" applyFill="1" applyBorder="1"/>
    <xf numFmtId="164" fontId="11" fillId="0" borderId="9" xfId="0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11" fillId="0" borderId="1" xfId="0" applyNumberFormat="1" applyFont="1" applyFill="1" applyBorder="1"/>
    <xf numFmtId="0" fontId="11" fillId="0" borderId="10" xfId="0" applyFont="1" applyFill="1" applyBorder="1" applyAlignment="1">
      <alignment wrapText="1"/>
    </xf>
    <xf numFmtId="3" fontId="11" fillId="0" borderId="11" xfId="0" applyNumberFormat="1" applyFont="1" applyFill="1" applyBorder="1"/>
    <xf numFmtId="165" fontId="5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28575</xdr:rowOff>
    </xdr:from>
    <xdr:to>
      <xdr:col>6</xdr:col>
      <xdr:colOff>455295</xdr:colOff>
      <xdr:row>0</xdr:row>
      <xdr:rowOff>466725</xdr:rowOff>
    </xdr:to>
    <xdr:pic>
      <xdr:nvPicPr>
        <xdr:cNvPr id="1096" name="Picture 2" descr="logo_bmwgroup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28575"/>
          <a:ext cx="1371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57150</xdr:rowOff>
    </xdr:from>
    <xdr:to>
      <xdr:col>1</xdr:col>
      <xdr:colOff>340995</xdr:colOff>
      <xdr:row>0</xdr:row>
      <xdr:rowOff>495300</xdr:rowOff>
    </xdr:to>
    <xdr:pic>
      <xdr:nvPicPr>
        <xdr:cNvPr id="4" name="Picture 1" descr="words_bmwgroupFI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7150"/>
          <a:ext cx="193167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zoomScaleSheetLayoutView="100" workbookViewId="0">
      <selection activeCell="M27" sqref="M27"/>
    </sheetView>
  </sheetViews>
  <sheetFormatPr defaultColWidth="9.140625" defaultRowHeight="12.75"/>
  <cols>
    <col min="1" max="1" width="24" style="6" customWidth="1"/>
    <col min="2" max="3" width="10" style="6" customWidth="1"/>
    <col min="4" max="4" width="9" style="6" customWidth="1"/>
    <col min="5" max="5" width="13.42578125" style="6" customWidth="1"/>
    <col min="6" max="6" width="13.7109375" style="6" customWidth="1"/>
    <col min="7" max="7" width="8.5703125" style="6" customWidth="1"/>
    <col min="8" max="11" width="9.140625" style="6"/>
    <col min="12" max="12" width="9.140625" style="6" customWidth="1"/>
    <col min="13" max="16384" width="9.140625" style="6"/>
  </cols>
  <sheetData>
    <row r="1" spans="1:12" ht="39.75" customHeight="1">
      <c r="A1" s="42"/>
      <c r="B1" s="42"/>
      <c r="C1" s="42"/>
      <c r="D1" s="42"/>
      <c r="E1" s="42"/>
      <c r="F1" s="42"/>
      <c r="G1" s="42"/>
    </row>
    <row r="2" spans="1:12" s="7" customFormat="1" ht="21" customHeight="1">
      <c r="A2" s="40" t="s">
        <v>24</v>
      </c>
      <c r="B2" s="41"/>
      <c r="C2" s="41"/>
      <c r="D2" s="41"/>
      <c r="E2" s="41"/>
      <c r="F2" s="41"/>
      <c r="G2" s="41"/>
    </row>
    <row r="3" spans="1:12" ht="21" customHeight="1">
      <c r="A3" s="38"/>
      <c r="B3" s="39"/>
      <c r="C3" s="39"/>
      <c r="D3" s="39"/>
      <c r="E3" s="39"/>
      <c r="F3" s="39"/>
      <c r="G3" s="39"/>
    </row>
    <row r="4" spans="1:12" s="1" customFormat="1" ht="16.5" customHeight="1">
      <c r="A4" s="11"/>
      <c r="B4" s="12" t="s">
        <v>25</v>
      </c>
      <c r="C4" s="12" t="s">
        <v>22</v>
      </c>
      <c r="D4" s="13" t="s">
        <v>4</v>
      </c>
      <c r="E4" s="14" t="s">
        <v>26</v>
      </c>
      <c r="F4" s="14" t="s">
        <v>23</v>
      </c>
      <c r="G4" s="13" t="s">
        <v>4</v>
      </c>
      <c r="L4" s="8"/>
    </row>
    <row r="5" spans="1:12" s="1" customFormat="1" ht="12.75" customHeight="1">
      <c r="A5" s="15" t="s">
        <v>27</v>
      </c>
      <c r="B5" s="16">
        <v>557</v>
      </c>
      <c r="C5" s="16">
        <v>594</v>
      </c>
      <c r="D5" s="17">
        <f t="shared" ref="D5:D26" si="0">+(B5-C5)/C5</f>
        <v>-6.2289562289562291E-2</v>
      </c>
      <c r="E5" s="16">
        <v>904</v>
      </c>
      <c r="F5" s="18">
        <v>1291</v>
      </c>
      <c r="G5" s="17">
        <f t="shared" ref="G5:G19" si="1">+(E5-F5)/F5</f>
        <v>-0.29976762199845081</v>
      </c>
      <c r="I5" s="2"/>
      <c r="J5" s="2"/>
      <c r="K5" s="2"/>
      <c r="L5" s="8"/>
    </row>
    <row r="6" spans="1:12" s="1" customFormat="1">
      <c r="A6" s="19" t="s">
        <v>28</v>
      </c>
      <c r="B6" s="16">
        <v>10120</v>
      </c>
      <c r="C6" s="16">
        <v>8858</v>
      </c>
      <c r="D6" s="17">
        <f t="shared" si="0"/>
        <v>0.14247008354030255</v>
      </c>
      <c r="E6" s="16">
        <v>24405</v>
      </c>
      <c r="F6" s="16">
        <v>20662</v>
      </c>
      <c r="G6" s="17">
        <f t="shared" si="1"/>
        <v>0.18115380892459587</v>
      </c>
      <c r="I6" s="2"/>
      <c r="J6" s="2"/>
      <c r="K6" s="2"/>
      <c r="L6" s="8"/>
    </row>
    <row r="7" spans="1:12" s="9" customFormat="1">
      <c r="A7" s="20" t="s">
        <v>14</v>
      </c>
      <c r="B7" s="21">
        <v>592</v>
      </c>
      <c r="C7" s="21">
        <v>316</v>
      </c>
      <c r="D7" s="22">
        <f t="shared" si="0"/>
        <v>0.87341772151898733</v>
      </c>
      <c r="E7" s="23">
        <v>849</v>
      </c>
      <c r="F7" s="23">
        <v>624</v>
      </c>
      <c r="G7" s="22">
        <f t="shared" si="1"/>
        <v>0.36057692307692307</v>
      </c>
      <c r="I7" s="2"/>
      <c r="J7" s="2"/>
      <c r="K7" s="2"/>
      <c r="L7" s="10"/>
    </row>
    <row r="8" spans="1:12" s="1" customFormat="1">
      <c r="A8" s="19" t="s">
        <v>3</v>
      </c>
      <c r="B8" s="16">
        <v>3865</v>
      </c>
      <c r="C8" s="16">
        <v>5306</v>
      </c>
      <c r="D8" s="17">
        <f t="shared" si="0"/>
        <v>-0.27157934413871088</v>
      </c>
      <c r="E8" s="16">
        <v>10952</v>
      </c>
      <c r="F8" s="16">
        <v>12139</v>
      </c>
      <c r="G8" s="17">
        <f t="shared" si="1"/>
        <v>-9.7784001977098606E-2</v>
      </c>
      <c r="I8" s="2"/>
      <c r="J8" s="2"/>
      <c r="K8" s="2"/>
      <c r="L8" s="3"/>
    </row>
    <row r="9" spans="1:12" s="1" customFormat="1">
      <c r="A9" s="19" t="s">
        <v>9</v>
      </c>
      <c r="B9" s="16">
        <v>3063</v>
      </c>
      <c r="C9" s="16">
        <v>877</v>
      </c>
      <c r="D9" s="17">
        <f t="shared" si="0"/>
        <v>2.4925883694412772</v>
      </c>
      <c r="E9" s="16">
        <v>4127</v>
      </c>
      <c r="F9" s="16">
        <v>2071</v>
      </c>
      <c r="G9" s="17">
        <f t="shared" si="1"/>
        <v>0.99275712216320622</v>
      </c>
      <c r="I9" s="2"/>
      <c r="J9" s="2"/>
      <c r="K9" s="2"/>
      <c r="L9" s="3"/>
    </row>
    <row r="10" spans="1:12" s="1" customFormat="1">
      <c r="A10" s="19" t="s">
        <v>2</v>
      </c>
      <c r="B10" s="16">
        <v>707</v>
      </c>
      <c r="C10" s="16">
        <v>1046</v>
      </c>
      <c r="D10" s="17">
        <f t="shared" si="0"/>
        <v>-0.32409177820267687</v>
      </c>
      <c r="E10" s="16">
        <v>1882</v>
      </c>
      <c r="F10" s="16">
        <v>2338</v>
      </c>
      <c r="G10" s="17">
        <f t="shared" si="1"/>
        <v>-0.19503849443969204</v>
      </c>
      <c r="I10" s="2"/>
      <c r="J10" s="2"/>
      <c r="K10" s="2"/>
      <c r="L10" s="4"/>
    </row>
    <row r="11" spans="1:12" s="1" customFormat="1">
      <c r="A11" s="19" t="s">
        <v>18</v>
      </c>
      <c r="B11" s="16">
        <v>4307</v>
      </c>
      <c r="C11" s="24">
        <v>2764</v>
      </c>
      <c r="D11" s="25">
        <f>+(B11-C11)/C11</f>
        <v>0.55824891461649784</v>
      </c>
      <c r="E11" s="16">
        <v>7968</v>
      </c>
      <c r="F11" s="24">
        <v>5411</v>
      </c>
      <c r="G11" s="25">
        <f>+(E11-F11)/F11</f>
        <v>0.47255590463869895</v>
      </c>
      <c r="I11" s="2"/>
      <c r="J11" s="2"/>
      <c r="K11" s="2"/>
      <c r="L11" s="4"/>
    </row>
    <row r="12" spans="1:12" s="1" customFormat="1">
      <c r="A12" s="26" t="s">
        <v>5</v>
      </c>
      <c r="B12" s="27">
        <f>SUM(B5:B11)</f>
        <v>23211</v>
      </c>
      <c r="C12" s="27">
        <f>SUM(C5:C11)</f>
        <v>19761</v>
      </c>
      <c r="D12" s="28">
        <f t="shared" si="0"/>
        <v>0.17458630636101413</v>
      </c>
      <c r="E12" s="27">
        <f>SUM(E5:E11)</f>
        <v>51087</v>
      </c>
      <c r="F12" s="27">
        <f>SUM(F5:F11)</f>
        <v>44536</v>
      </c>
      <c r="G12" s="28">
        <f t="shared" ref="G12" si="2">+(E12-F12)/F12</f>
        <v>0.14709448536015807</v>
      </c>
      <c r="I12" s="2"/>
      <c r="J12" s="2"/>
      <c r="K12" s="2"/>
      <c r="L12" s="3"/>
    </row>
    <row r="13" spans="1:12" s="1" customFormat="1">
      <c r="A13" s="19" t="s">
        <v>1</v>
      </c>
      <c r="B13" s="16">
        <v>4430</v>
      </c>
      <c r="C13" s="16">
        <v>3031</v>
      </c>
      <c r="D13" s="17">
        <f t="shared" si="0"/>
        <v>0.46156384031672715</v>
      </c>
      <c r="E13" s="16">
        <v>10430</v>
      </c>
      <c r="F13" s="16">
        <v>7211</v>
      </c>
      <c r="G13" s="17">
        <f t="shared" si="1"/>
        <v>0.44640133129940368</v>
      </c>
      <c r="I13" s="2"/>
      <c r="J13" s="2"/>
      <c r="K13" s="2"/>
      <c r="L13" s="3"/>
    </row>
    <row r="14" spans="1:12" s="1" customFormat="1">
      <c r="A14" s="19" t="s">
        <v>0</v>
      </c>
      <c r="B14" s="16">
        <v>4094</v>
      </c>
      <c r="C14" s="16">
        <v>3876</v>
      </c>
      <c r="D14" s="17">
        <f t="shared" si="0"/>
        <v>5.6243550051599589E-2</v>
      </c>
      <c r="E14" s="16">
        <v>9760</v>
      </c>
      <c r="F14" s="16">
        <v>11891</v>
      </c>
      <c r="G14" s="17">
        <f t="shared" si="1"/>
        <v>-0.17921116811033555</v>
      </c>
      <c r="I14" s="2"/>
      <c r="J14" s="2"/>
      <c r="K14" s="2"/>
      <c r="L14" s="3"/>
    </row>
    <row r="15" spans="1:12" s="1" customFormat="1">
      <c r="A15" s="19" t="s">
        <v>10</v>
      </c>
      <c r="B15" s="16">
        <v>372</v>
      </c>
      <c r="C15" s="16">
        <v>410</v>
      </c>
      <c r="D15" s="17">
        <f t="shared" si="0"/>
        <v>-9.2682926829268292E-2</v>
      </c>
      <c r="E15" s="16">
        <v>1100</v>
      </c>
      <c r="F15" s="16">
        <v>1264</v>
      </c>
      <c r="G15" s="17">
        <f t="shared" si="1"/>
        <v>-0.12974683544303797</v>
      </c>
      <c r="I15" s="2"/>
      <c r="J15" s="2"/>
      <c r="K15" s="2"/>
      <c r="L15" s="3"/>
    </row>
    <row r="16" spans="1:12" s="1" customFormat="1">
      <c r="A16" s="26" t="s">
        <v>19</v>
      </c>
      <c r="B16" s="29">
        <f>SUM(B13:B15)</f>
        <v>8896</v>
      </c>
      <c r="C16" s="27">
        <f>SUM(C13:C15)</f>
        <v>7317</v>
      </c>
      <c r="D16" s="28">
        <f t="shared" si="0"/>
        <v>0.21579882465491321</v>
      </c>
      <c r="E16" s="29">
        <f>SUM(E13:E15)</f>
        <v>21290</v>
      </c>
      <c r="F16" s="27">
        <f>SUM(F13:F15)</f>
        <v>20366</v>
      </c>
      <c r="G16" s="28">
        <f t="shared" si="1"/>
        <v>4.5369733870175781E-2</v>
      </c>
      <c r="I16" s="2"/>
      <c r="J16" s="2"/>
      <c r="K16" s="2"/>
      <c r="L16" s="4"/>
    </row>
    <row r="17" spans="1:12" s="1" customFormat="1">
      <c r="A17" s="30" t="s">
        <v>7</v>
      </c>
      <c r="B17" s="31">
        <f>SUM(B12,B16)</f>
        <v>32107</v>
      </c>
      <c r="C17" s="31">
        <f>SUM(C12,C16)</f>
        <v>27078</v>
      </c>
      <c r="D17" s="32">
        <f t="shared" si="0"/>
        <v>0.18572272693699682</v>
      </c>
      <c r="E17" s="31">
        <f>SUM(E12,E16)</f>
        <v>72377</v>
      </c>
      <c r="F17" s="31">
        <f>SUM(F12,F16)</f>
        <v>64902</v>
      </c>
      <c r="G17" s="33">
        <f t="shared" si="1"/>
        <v>0.11517364642075745</v>
      </c>
      <c r="I17" s="2"/>
      <c r="J17" s="2"/>
      <c r="K17" s="2"/>
      <c r="L17" s="3"/>
    </row>
    <row r="18" spans="1:12" s="1" customFormat="1">
      <c r="A18" s="19" t="s">
        <v>13</v>
      </c>
      <c r="B18" s="16">
        <v>344</v>
      </c>
      <c r="C18" s="16">
        <v>431</v>
      </c>
      <c r="D18" s="17">
        <f t="shared" si="0"/>
        <v>-0.20185614849187936</v>
      </c>
      <c r="E18" s="16">
        <v>780</v>
      </c>
      <c r="F18" s="16">
        <v>838</v>
      </c>
      <c r="G18" s="17">
        <f t="shared" si="1"/>
        <v>-6.9212410501193311E-2</v>
      </c>
      <c r="I18" s="2"/>
      <c r="J18" s="2"/>
      <c r="K18" s="2"/>
      <c r="L18" s="3"/>
    </row>
    <row r="19" spans="1:12" s="1" customFormat="1">
      <c r="A19" s="19" t="s">
        <v>11</v>
      </c>
      <c r="B19" s="16">
        <v>687</v>
      </c>
      <c r="C19" s="16">
        <v>2750</v>
      </c>
      <c r="D19" s="17">
        <f t="shared" si="0"/>
        <v>-0.75018181818181817</v>
      </c>
      <c r="E19" s="16">
        <v>1964</v>
      </c>
      <c r="F19" s="16">
        <v>6390</v>
      </c>
      <c r="G19" s="17">
        <f t="shared" si="1"/>
        <v>-0.69264475743348985</v>
      </c>
      <c r="I19" s="2"/>
      <c r="J19" s="2"/>
      <c r="K19" s="2"/>
      <c r="L19" s="3"/>
    </row>
    <row r="20" spans="1:12" s="1" customFormat="1">
      <c r="A20" s="19" t="s">
        <v>12</v>
      </c>
      <c r="B20" s="16">
        <v>352</v>
      </c>
      <c r="C20" s="16">
        <v>421</v>
      </c>
      <c r="D20" s="17">
        <f t="shared" ref="D20" si="3">+(B20-C20)/C20</f>
        <v>-0.16389548693586697</v>
      </c>
      <c r="E20" s="16">
        <v>644</v>
      </c>
      <c r="F20" s="16">
        <v>719</v>
      </c>
      <c r="G20" s="17">
        <f t="shared" ref="G20" si="4">+(E20-F20)/F20</f>
        <v>-0.10431154381084839</v>
      </c>
      <c r="I20" s="2"/>
      <c r="J20" s="2"/>
      <c r="K20" s="2"/>
      <c r="L20" s="4"/>
    </row>
    <row r="21" spans="1:12" s="1" customFormat="1">
      <c r="A21" s="19" t="s">
        <v>15</v>
      </c>
      <c r="B21" s="16">
        <v>99</v>
      </c>
      <c r="C21" s="24">
        <v>230</v>
      </c>
      <c r="D21" s="25">
        <f>+(B21-C21)/C21</f>
        <v>-0.56956521739130439</v>
      </c>
      <c r="E21" s="16">
        <v>262</v>
      </c>
      <c r="F21" s="34">
        <v>445</v>
      </c>
      <c r="G21" s="25">
        <f t="shared" ref="G21:G26" si="5">+(E21-F21)/F21</f>
        <v>-0.41123595505617977</v>
      </c>
      <c r="I21" s="2"/>
      <c r="J21" s="2"/>
      <c r="K21" s="2"/>
      <c r="L21" s="4"/>
    </row>
    <row r="22" spans="1:12" s="1" customFormat="1">
      <c r="A22" s="19" t="s">
        <v>17</v>
      </c>
      <c r="B22" s="16">
        <v>143</v>
      </c>
      <c r="C22" s="24">
        <v>309</v>
      </c>
      <c r="D22" s="25">
        <f>+(B22-C22)/C22</f>
        <v>-0.53721682847896435</v>
      </c>
      <c r="E22" s="16">
        <v>296</v>
      </c>
      <c r="F22" s="34">
        <v>655</v>
      </c>
      <c r="G22" s="25">
        <f t="shared" si="5"/>
        <v>-0.54809160305343507</v>
      </c>
      <c r="I22" s="2"/>
      <c r="J22" s="2"/>
      <c r="K22" s="2"/>
      <c r="L22" s="4"/>
    </row>
    <row r="23" spans="1:12" s="1" customFormat="1">
      <c r="A23" s="19" t="s">
        <v>16</v>
      </c>
      <c r="B23" s="16">
        <v>1861</v>
      </c>
      <c r="C23" s="34">
        <v>1761</v>
      </c>
      <c r="D23" s="25">
        <f>+(B23-C23)/C23</f>
        <v>5.6785917092561047E-2</v>
      </c>
      <c r="E23" s="16">
        <v>4305</v>
      </c>
      <c r="F23" s="16">
        <v>4839</v>
      </c>
      <c r="G23" s="25">
        <f t="shared" si="5"/>
        <v>-0.11035337879727217</v>
      </c>
      <c r="I23" s="2"/>
      <c r="J23" s="2"/>
      <c r="K23" s="2"/>
      <c r="L23" s="4"/>
    </row>
    <row r="24" spans="1:12" s="1" customFormat="1">
      <c r="A24" s="19" t="s">
        <v>20</v>
      </c>
      <c r="B24" s="16">
        <v>169</v>
      </c>
      <c r="C24" s="34">
        <v>169</v>
      </c>
      <c r="D24" s="25">
        <v>0</v>
      </c>
      <c r="E24" s="16">
        <v>406</v>
      </c>
      <c r="F24" s="34">
        <v>169</v>
      </c>
      <c r="G24" s="25">
        <f t="shared" si="5"/>
        <v>1.4023668639053255</v>
      </c>
      <c r="I24" s="2"/>
      <c r="J24" s="2"/>
      <c r="K24" s="2"/>
      <c r="L24" s="4"/>
    </row>
    <row r="25" spans="1:12" s="1" customFormat="1">
      <c r="A25" s="30" t="s">
        <v>8</v>
      </c>
      <c r="B25" s="29">
        <f>SUM(B18:B24)</f>
        <v>3655</v>
      </c>
      <c r="C25" s="35">
        <f>SUM(C18:C24)</f>
        <v>6071</v>
      </c>
      <c r="D25" s="33">
        <f t="shared" si="0"/>
        <v>-0.39795750288255644</v>
      </c>
      <c r="E25" s="29">
        <f>SUM(E18:E24)</f>
        <v>8657</v>
      </c>
      <c r="F25" s="35">
        <f>SUM(F18:F24)</f>
        <v>14055</v>
      </c>
      <c r="G25" s="33">
        <f t="shared" si="5"/>
        <v>-0.38406261117040197</v>
      </c>
      <c r="I25" s="2"/>
      <c r="J25" s="2"/>
      <c r="K25" s="2"/>
      <c r="L25" s="4"/>
    </row>
    <row r="26" spans="1:12" s="1" customFormat="1" ht="27" customHeight="1">
      <c r="A26" s="36" t="s">
        <v>6</v>
      </c>
      <c r="B26" s="37">
        <f>SUM(B25,B17)</f>
        <v>35762</v>
      </c>
      <c r="C26" s="37">
        <f>SUM(C25,C17)</f>
        <v>33149</v>
      </c>
      <c r="D26" s="33">
        <f t="shared" si="0"/>
        <v>7.882590726718755E-2</v>
      </c>
      <c r="E26" s="37">
        <f>SUM(E25,E17)</f>
        <v>81034</v>
      </c>
      <c r="F26" s="37">
        <f>SUM(F25,F17)</f>
        <v>78957</v>
      </c>
      <c r="G26" s="33">
        <f t="shared" si="5"/>
        <v>2.630545740086376E-2</v>
      </c>
      <c r="I26" s="2"/>
      <c r="J26" s="2"/>
      <c r="K26" s="2"/>
      <c r="L26" s="5"/>
    </row>
    <row r="27" spans="1:12" s="1" customFormat="1">
      <c r="I27" s="2"/>
      <c r="J27" s="2"/>
      <c r="K27" s="2"/>
    </row>
    <row r="28" spans="1:12" s="1" customFormat="1">
      <c r="I28" s="2"/>
      <c r="J28" s="2"/>
      <c r="K28" s="2"/>
    </row>
    <row r="29" spans="1:12" s="1" customFormat="1">
      <c r="B29" s="2"/>
      <c r="C29" s="2"/>
      <c r="D29" s="2"/>
      <c r="E29" s="2"/>
      <c r="F29" s="2"/>
      <c r="G29" s="2"/>
      <c r="I29" s="2"/>
      <c r="J29" s="2"/>
      <c r="K29" s="2"/>
    </row>
    <row r="30" spans="1:12" s="1" customFormat="1"/>
    <row r="31" spans="1:12" s="1" customFormat="1"/>
    <row r="32" spans="1:12" s="1" customFormat="1">
      <c r="A32" s="19" t="s">
        <v>21</v>
      </c>
    </row>
    <row r="33" spans="1:1">
      <c r="A33" s="19" t="s">
        <v>21</v>
      </c>
    </row>
    <row r="34" spans="1:1">
      <c r="A34" s="19" t="s">
        <v>21</v>
      </c>
    </row>
  </sheetData>
  <mergeCells count="3">
    <mergeCell ref="A3:G3"/>
    <mergeCell ref="A2:G2"/>
    <mergeCell ref="A1:G1"/>
  </mergeCells>
  <phoneticPr fontId="1" type="noConversion"/>
  <printOptions horizontalCentered="1"/>
  <pageMargins left="0.75" right="0.75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 Sales</vt:lpstr>
      <vt:lpstr>'2011 Sales'!Print_Area</vt:lpstr>
    </vt:vector>
  </TitlesOfParts>
  <Company>BMW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qt50109</dc:creator>
  <cp:lastModifiedBy>-</cp:lastModifiedBy>
  <cp:lastPrinted>2014-04-01T14:57:09Z</cp:lastPrinted>
  <dcterms:created xsi:type="dcterms:W3CDTF">2007-09-24T19:03:23Z</dcterms:created>
  <dcterms:modified xsi:type="dcterms:W3CDTF">2014-04-01T16:06:49Z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