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555" windowWidth="15180" windowHeight="11640"/>
  </bookViews>
  <sheets>
    <sheet name="2011 Sales" sheetId="1" r:id="rId1"/>
  </sheets>
  <definedNames>
    <definedName name="_xlnm.Print_Area" localSheetId="0">'2011 Sales'!$A$1:$G$28</definedName>
  </definedNames>
  <calcPr calcId="125725"/>
</workbook>
</file>

<file path=xl/calcChain.xml><?xml version="1.0" encoding="utf-8"?>
<calcChain xmlns="http://schemas.openxmlformats.org/spreadsheetml/2006/main">
  <c r="D20" i="1"/>
  <c r="G10"/>
  <c r="E27" l="1"/>
  <c r="F27"/>
  <c r="G26"/>
  <c r="B27"/>
  <c r="C27"/>
  <c r="D26"/>
  <c r="F13"/>
  <c r="E13"/>
  <c r="B13"/>
  <c r="C13"/>
  <c r="B18"/>
  <c r="G12"/>
  <c r="D12"/>
  <c r="D9"/>
  <c r="G24"/>
  <c r="D24"/>
  <c r="D23"/>
  <c r="F18"/>
  <c r="E18"/>
  <c r="G23"/>
  <c r="D22"/>
  <c r="G25"/>
  <c r="D25"/>
  <c r="D17"/>
  <c r="D7"/>
  <c r="C18"/>
  <c r="D27" l="1"/>
  <c r="E19"/>
  <c r="E28" s="1"/>
  <c r="F19"/>
  <c r="F28" s="1"/>
  <c r="C19"/>
  <c r="C28" s="1"/>
  <c r="B19"/>
  <c r="B28" s="1"/>
  <c r="G28" l="1"/>
  <c r="G27"/>
  <c r="D8"/>
  <c r="D10"/>
  <c r="D11"/>
  <c r="D13"/>
  <c r="D14"/>
  <c r="D16"/>
  <c r="D18"/>
  <c r="D19"/>
  <c r="D21"/>
  <c r="D28"/>
  <c r="G22"/>
  <c r="D6"/>
  <c r="G13"/>
  <c r="G11"/>
  <c r="G21"/>
  <c r="G20"/>
  <c r="G17"/>
  <c r="G16"/>
  <c r="G14"/>
  <c r="G9"/>
  <c r="G8"/>
  <c r="G7"/>
  <c r="G6"/>
  <c r="G18" l="1"/>
  <c r="G19" l="1"/>
</calcChain>
</file>

<file path=xl/sharedStrings.xml><?xml version="1.0" encoding="utf-8"?>
<sst xmlns="http://schemas.openxmlformats.org/spreadsheetml/2006/main" count="34" uniqueCount="31">
  <si>
    <t>X5</t>
  </si>
  <si>
    <t>X3</t>
  </si>
  <si>
    <t>7 Series</t>
  </si>
  <si>
    <t>5 Series</t>
  </si>
  <si>
    <t>%</t>
  </si>
  <si>
    <t>BMW passenger cars</t>
  </si>
  <si>
    <t>TOTAL BMW of North America, LLC</t>
  </si>
  <si>
    <t>BMW brand</t>
  </si>
  <si>
    <t>MINI brand</t>
  </si>
  <si>
    <t>6 Series</t>
  </si>
  <si>
    <t>X6</t>
  </si>
  <si>
    <t>Cooper /S Hardtop</t>
  </si>
  <si>
    <t>Cooper /S Convertible</t>
  </si>
  <si>
    <t>Cooper /S Clubman</t>
  </si>
  <si>
    <t xml:space="preserve">Z4 </t>
  </si>
  <si>
    <t>Coupe</t>
  </si>
  <si>
    <t>Countryman</t>
  </si>
  <si>
    <t>Roadster</t>
  </si>
  <si>
    <t>X1</t>
  </si>
  <si>
    <t xml:space="preserve">BMW light trucks </t>
  </si>
  <si>
    <t>Paceman</t>
  </si>
  <si>
    <t xml:space="preserve"> </t>
  </si>
  <si>
    <t>i3</t>
  </si>
  <si>
    <t>1/2 Series</t>
  </si>
  <si>
    <t>3/4 Series</t>
  </si>
  <si>
    <t>Vehicle Sales BMW of North America, LLC, July 2014</t>
  </si>
  <si>
    <t>July 2014</t>
  </si>
  <si>
    <t>July 2013</t>
  </si>
  <si>
    <t>YTD July 2014</t>
  </si>
  <si>
    <t>YTD July 2013</t>
  </si>
  <si>
    <t>X4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</si>
</sst>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[$-409]mmmm\-yy;@"/>
    <numFmt numFmtId="166" formatCode="_(* #,##0_);_(* \(#,##0\);_(* &quot;-&quot;??_);_(@_)"/>
  </numFmts>
  <fonts count="15">
    <font>
      <sz val="10"/>
      <name val="Arial"/>
    </font>
    <font>
      <sz val="8"/>
      <name val="Arial"/>
      <family val="2"/>
    </font>
    <font>
      <sz val="10"/>
      <name val="BMWTypeLight"/>
      <family val="2"/>
    </font>
    <font>
      <b/>
      <sz val="12"/>
      <name val="BMWTypeLight"/>
      <family val="2"/>
    </font>
    <font>
      <sz val="12"/>
      <name val="BMWTypeLight"/>
      <family val="2"/>
    </font>
    <font>
      <b/>
      <sz val="14"/>
      <name val="BMWTypeLight"/>
      <family val="2"/>
    </font>
    <font>
      <sz val="10"/>
      <name val="BMWType V2 Light"/>
    </font>
    <font>
      <sz val="10"/>
      <name val="BMWType V2 Regular"/>
    </font>
    <font>
      <b/>
      <sz val="10"/>
      <name val="BMWType V2 Regular"/>
    </font>
    <font>
      <sz val="10"/>
      <color theme="1" tint="4.9989318521683403E-2"/>
      <name val="BMWType V2 Light"/>
    </font>
    <font>
      <sz val="10"/>
      <color theme="1" tint="4.9989318521683403E-2"/>
      <name val="BMWType V2 Regular"/>
    </font>
    <font>
      <b/>
      <sz val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165" fontId="11" fillId="0" borderId="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left"/>
    </xf>
    <xf numFmtId="3" fontId="12" fillId="0" borderId="0" xfId="0" applyNumberFormat="1" applyFont="1" applyFill="1"/>
    <xf numFmtId="164" fontId="12" fillId="0" borderId="5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3" fillId="0" borderId="4" xfId="0" applyFont="1" applyFill="1" applyBorder="1"/>
    <xf numFmtId="0" fontId="13" fillId="0" borderId="0" xfId="0" applyNumberFormat="1" applyFont="1" applyFill="1"/>
    <xf numFmtId="164" fontId="13" fillId="0" borderId="5" xfId="0" applyNumberFormat="1" applyFont="1" applyFill="1" applyBorder="1"/>
    <xf numFmtId="3" fontId="13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6" xfId="0" applyFont="1" applyFill="1" applyBorder="1"/>
    <xf numFmtId="3" fontId="11" fillId="0" borderId="13" xfId="0" applyNumberFormat="1" applyFont="1" applyFill="1" applyBorder="1"/>
    <xf numFmtId="164" fontId="11" fillId="0" borderId="7" xfId="0" applyNumberFormat="1" applyFont="1" applyFill="1" applyBorder="1"/>
    <xf numFmtId="3" fontId="11" fillId="0" borderId="0" xfId="0" applyNumberFormat="1" applyFont="1" applyFill="1"/>
    <xf numFmtId="0" fontId="11" fillId="0" borderId="8" xfId="0" applyFont="1" applyFill="1" applyBorder="1"/>
    <xf numFmtId="3" fontId="11" fillId="0" borderId="14" xfId="0" applyNumberFormat="1" applyFont="1" applyFill="1" applyBorder="1"/>
    <xf numFmtId="164" fontId="11" fillId="0" borderId="15" xfId="0" applyNumberFormat="1" applyFont="1" applyFill="1" applyBorder="1"/>
    <xf numFmtId="164" fontId="11" fillId="0" borderId="9" xfId="0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11" fillId="0" borderId="1" xfId="0" applyNumberFormat="1" applyFont="1" applyFill="1" applyBorder="1"/>
    <xf numFmtId="0" fontId="11" fillId="0" borderId="10" xfId="0" applyFont="1" applyFill="1" applyBorder="1" applyAlignment="1">
      <alignment wrapText="1"/>
    </xf>
    <xf numFmtId="3" fontId="11" fillId="0" borderId="11" xfId="0" applyNumberFormat="1" applyFont="1" applyFill="1" applyBorder="1"/>
    <xf numFmtId="165" fontId="12" fillId="0" borderId="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455295</xdr:colOff>
      <xdr:row>0</xdr:row>
      <xdr:rowOff>466725</xdr:rowOff>
    </xdr:to>
    <xdr:pic>
      <xdr:nvPicPr>
        <xdr:cNvPr id="1096" name="Picture 2" descr="logo_bmwgroup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28575"/>
          <a:ext cx="1371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340995</xdr:colOff>
      <xdr:row>0</xdr:row>
      <xdr:rowOff>495300</xdr:rowOff>
    </xdr:to>
    <xdr:pic>
      <xdr:nvPicPr>
        <xdr:cNvPr id="4" name="Picture 1" descr="words_bmwgroupFI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7150"/>
          <a:ext cx="193167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Normal="100" zoomScaleSheetLayoutView="100" workbookViewId="0">
      <selection activeCell="G28" sqref="G28"/>
    </sheetView>
  </sheetViews>
  <sheetFormatPr defaultColWidth="9.140625" defaultRowHeight="12.75"/>
  <cols>
    <col min="1" max="1" width="24" style="6" customWidth="1"/>
    <col min="2" max="3" width="10" style="6" customWidth="1"/>
    <col min="4" max="4" width="9" style="6" customWidth="1"/>
    <col min="5" max="5" width="13.42578125" style="6" customWidth="1"/>
    <col min="6" max="6" width="13.7109375" style="6" customWidth="1"/>
    <col min="7" max="7" width="8.5703125" style="6" customWidth="1"/>
    <col min="8" max="11" width="9.140625" style="6"/>
    <col min="12" max="12" width="9.140625" style="6" customWidth="1"/>
    <col min="13" max="16384" width="9.140625" style="6"/>
  </cols>
  <sheetData>
    <row r="1" spans="1:12" ht="39.75" customHeight="1">
      <c r="A1" s="46"/>
      <c r="B1" s="46"/>
      <c r="C1" s="46"/>
      <c r="D1" s="46"/>
      <c r="E1" s="46"/>
      <c r="F1" s="46"/>
      <c r="G1" s="46"/>
    </row>
    <row r="2" spans="1:12" s="7" customFormat="1" ht="21" customHeight="1">
      <c r="A2" s="44" t="s">
        <v>25</v>
      </c>
      <c r="B2" s="45"/>
      <c r="C2" s="45"/>
      <c r="D2" s="45"/>
      <c r="E2" s="45"/>
      <c r="F2" s="45"/>
      <c r="G2" s="45"/>
    </row>
    <row r="3" spans="1:12" ht="21" customHeight="1">
      <c r="A3" s="42"/>
      <c r="B3" s="43"/>
      <c r="C3" s="43"/>
      <c r="D3" s="43"/>
      <c r="E3" s="43"/>
      <c r="F3" s="43"/>
      <c r="G3" s="43"/>
    </row>
    <row r="4" spans="1:12" s="1" customFormat="1" ht="16.5" customHeight="1">
      <c r="A4" s="11"/>
      <c r="B4" s="12" t="s">
        <v>26</v>
      </c>
      <c r="C4" s="12" t="s">
        <v>27</v>
      </c>
      <c r="D4" s="13" t="s">
        <v>4</v>
      </c>
      <c r="E4" s="14" t="s">
        <v>28</v>
      </c>
      <c r="F4" s="14" t="s">
        <v>29</v>
      </c>
      <c r="G4" s="13" t="s">
        <v>4</v>
      </c>
      <c r="L4" s="8"/>
    </row>
    <row r="5" spans="1:12" s="1" customFormat="1" ht="16.5" customHeight="1">
      <c r="A5" s="38" t="s">
        <v>22</v>
      </c>
      <c r="B5" s="39">
        <v>363</v>
      </c>
      <c r="C5" s="39">
        <v>0</v>
      </c>
      <c r="D5" s="17">
        <v>0</v>
      </c>
      <c r="E5" s="41">
        <v>1057</v>
      </c>
      <c r="F5" s="40">
        <v>0</v>
      </c>
      <c r="G5" s="17">
        <v>0</v>
      </c>
      <c r="L5" s="8"/>
    </row>
    <row r="6" spans="1:12" s="1" customFormat="1" ht="12.75" customHeight="1">
      <c r="A6" s="15" t="s">
        <v>23</v>
      </c>
      <c r="B6" s="16">
        <v>638</v>
      </c>
      <c r="C6" s="16">
        <v>609</v>
      </c>
      <c r="D6" s="17">
        <f t="shared" ref="D6:D28" si="0">+(B6-C6)/C6</f>
        <v>4.7619047619047616E-2</v>
      </c>
      <c r="E6" s="16">
        <v>3906</v>
      </c>
      <c r="F6" s="18">
        <v>3798</v>
      </c>
      <c r="G6" s="17">
        <f t="shared" ref="G6:G21" si="1">+(E6-F6)/F6</f>
        <v>2.843601895734597E-2</v>
      </c>
      <c r="I6" s="2"/>
      <c r="J6" s="2"/>
      <c r="K6" s="2"/>
      <c r="L6" s="8"/>
    </row>
    <row r="7" spans="1:12" s="1" customFormat="1">
      <c r="A7" s="19" t="s">
        <v>24</v>
      </c>
      <c r="B7" s="16">
        <v>12497</v>
      </c>
      <c r="C7" s="16">
        <v>9890</v>
      </c>
      <c r="D7" s="17">
        <f t="shared" si="0"/>
        <v>0.26359959555106166</v>
      </c>
      <c r="E7" s="16">
        <v>69154</v>
      </c>
      <c r="F7" s="16">
        <v>59052</v>
      </c>
      <c r="G7" s="17">
        <f t="shared" si="1"/>
        <v>0.17106956580640792</v>
      </c>
      <c r="I7" s="2"/>
      <c r="J7" s="2"/>
      <c r="K7" s="2"/>
      <c r="L7" s="8"/>
    </row>
    <row r="8" spans="1:12" s="9" customFormat="1">
      <c r="A8" s="20" t="s">
        <v>14</v>
      </c>
      <c r="B8" s="21">
        <v>120</v>
      </c>
      <c r="C8" s="21">
        <v>217</v>
      </c>
      <c r="D8" s="22">
        <f t="shared" si="0"/>
        <v>-0.44700460829493088</v>
      </c>
      <c r="E8" s="23">
        <v>1333</v>
      </c>
      <c r="F8" s="23">
        <v>1613</v>
      </c>
      <c r="G8" s="22">
        <f t="shared" si="1"/>
        <v>-0.17358958462492249</v>
      </c>
      <c r="I8" s="2"/>
      <c r="J8" s="2"/>
      <c r="K8" s="2"/>
      <c r="L8" s="10"/>
    </row>
    <row r="9" spans="1:12" s="1" customFormat="1">
      <c r="A9" s="19" t="s">
        <v>3</v>
      </c>
      <c r="B9" s="16">
        <v>5676</v>
      </c>
      <c r="C9" s="16">
        <v>4857</v>
      </c>
      <c r="D9" s="17">
        <f t="shared" si="0"/>
        <v>0.16862260654725139</v>
      </c>
      <c r="E9" s="16">
        <v>33293</v>
      </c>
      <c r="F9" s="16">
        <v>30748</v>
      </c>
      <c r="G9" s="17">
        <f t="shared" si="1"/>
        <v>8.2769611031611817E-2</v>
      </c>
      <c r="I9" s="2"/>
      <c r="J9" s="2"/>
      <c r="K9" s="2"/>
      <c r="L9" s="3"/>
    </row>
    <row r="10" spans="1:12" s="1" customFormat="1">
      <c r="A10" s="19" t="s">
        <v>9</v>
      </c>
      <c r="B10" s="16">
        <v>384</v>
      </c>
      <c r="C10" s="16">
        <v>477</v>
      </c>
      <c r="D10" s="17">
        <f t="shared" si="0"/>
        <v>-0.19496855345911951</v>
      </c>
      <c r="E10" s="16">
        <v>5717</v>
      </c>
      <c r="F10" s="16">
        <v>5631</v>
      </c>
      <c r="G10" s="17">
        <f t="shared" si="1"/>
        <v>1.5272598117563489E-2</v>
      </c>
      <c r="I10" s="2"/>
      <c r="J10" s="2"/>
      <c r="K10" s="2"/>
      <c r="L10" s="3"/>
    </row>
    <row r="11" spans="1:12" s="1" customFormat="1">
      <c r="A11" s="19" t="s">
        <v>2</v>
      </c>
      <c r="B11" s="16">
        <v>544</v>
      </c>
      <c r="C11" s="16">
        <v>851</v>
      </c>
      <c r="D11" s="17">
        <f t="shared" si="0"/>
        <v>-0.3607520564042303</v>
      </c>
      <c r="E11" s="16">
        <v>5255</v>
      </c>
      <c r="F11" s="16">
        <v>5926</v>
      </c>
      <c r="G11" s="17">
        <f t="shared" si="1"/>
        <v>-0.11322983462706716</v>
      </c>
      <c r="I11" s="2"/>
      <c r="J11" s="2"/>
      <c r="K11" s="2"/>
      <c r="L11" s="4"/>
    </row>
    <row r="12" spans="1:12" s="1" customFormat="1">
      <c r="A12" s="19" t="s">
        <v>18</v>
      </c>
      <c r="B12" s="16">
        <v>1003</v>
      </c>
      <c r="C12" s="24">
        <v>2157</v>
      </c>
      <c r="D12" s="25">
        <f>+(B12-C12)/C12</f>
        <v>-0.53500231803430687</v>
      </c>
      <c r="E12" s="16">
        <v>12314</v>
      </c>
      <c r="F12" s="24">
        <v>14226</v>
      </c>
      <c r="G12" s="25">
        <f>+(E12-F12)/F12</f>
        <v>-0.13440179952200196</v>
      </c>
      <c r="I12" s="2"/>
      <c r="J12" s="2"/>
      <c r="K12" s="2"/>
      <c r="L12" s="4"/>
    </row>
    <row r="13" spans="1:12" s="1" customFormat="1">
      <c r="A13" s="26" t="s">
        <v>5</v>
      </c>
      <c r="B13" s="27">
        <f>SUM(B5:B12)</f>
        <v>21225</v>
      </c>
      <c r="C13" s="27">
        <f>SUM(C5:C12)</f>
        <v>19058</v>
      </c>
      <c r="D13" s="28">
        <f t="shared" si="0"/>
        <v>0.11370553048588519</v>
      </c>
      <c r="E13" s="27">
        <f>SUM(E5:E12)</f>
        <v>132029</v>
      </c>
      <c r="F13" s="27">
        <f>SUM(F5:F12)</f>
        <v>120994</v>
      </c>
      <c r="G13" s="28">
        <f t="shared" ref="G13" si="2">+(E13-F13)/F13</f>
        <v>9.1202869563780029E-2</v>
      </c>
      <c r="I13" s="2"/>
      <c r="J13" s="2"/>
      <c r="K13" s="2"/>
      <c r="L13" s="3"/>
    </row>
    <row r="14" spans="1:12" s="1" customFormat="1">
      <c r="A14" s="19" t="s">
        <v>1</v>
      </c>
      <c r="B14" s="16">
        <v>1565</v>
      </c>
      <c r="C14" s="16">
        <v>2099</v>
      </c>
      <c r="D14" s="17">
        <f t="shared" si="0"/>
        <v>-0.25440686040971894</v>
      </c>
      <c r="E14" s="16">
        <v>23367</v>
      </c>
      <c r="F14" s="16">
        <v>16339</v>
      </c>
      <c r="G14" s="17">
        <f t="shared" si="1"/>
        <v>0.43013648326090947</v>
      </c>
      <c r="I14" s="2"/>
      <c r="J14" s="2"/>
      <c r="K14" s="2"/>
      <c r="L14" s="3"/>
    </row>
    <row r="15" spans="1:12" s="1" customFormat="1">
      <c r="A15" s="19" t="s">
        <v>30</v>
      </c>
      <c r="B15" s="16">
        <v>262</v>
      </c>
      <c r="C15" s="16">
        <v>0</v>
      </c>
      <c r="D15" s="17">
        <v>0</v>
      </c>
      <c r="E15" s="16">
        <v>262</v>
      </c>
      <c r="F15" s="16">
        <v>0</v>
      </c>
      <c r="G15" s="17">
        <v>0</v>
      </c>
      <c r="I15" s="2"/>
      <c r="J15" s="2"/>
      <c r="K15" s="2"/>
      <c r="L15" s="3"/>
    </row>
    <row r="16" spans="1:12" s="1" customFormat="1">
      <c r="A16" s="19" t="s">
        <v>0</v>
      </c>
      <c r="B16" s="16">
        <v>2688</v>
      </c>
      <c r="C16" s="16">
        <v>2674</v>
      </c>
      <c r="D16" s="17">
        <f t="shared" si="0"/>
        <v>5.235602094240838E-3</v>
      </c>
      <c r="E16" s="16">
        <v>25126</v>
      </c>
      <c r="F16" s="16">
        <v>24133</v>
      </c>
      <c r="G16" s="17">
        <f t="shared" si="1"/>
        <v>4.1146977168192933E-2</v>
      </c>
      <c r="I16" s="2"/>
      <c r="J16" s="2"/>
      <c r="K16" s="2"/>
      <c r="L16" s="3"/>
    </row>
    <row r="17" spans="1:12" s="1" customFormat="1">
      <c r="A17" s="19" t="s">
        <v>10</v>
      </c>
      <c r="B17" s="16">
        <v>669</v>
      </c>
      <c r="C17" s="16">
        <v>212</v>
      </c>
      <c r="D17" s="17">
        <f t="shared" si="0"/>
        <v>2.1556603773584904</v>
      </c>
      <c r="E17" s="16">
        <v>3007</v>
      </c>
      <c r="F17" s="16">
        <v>3008</v>
      </c>
      <c r="G17" s="17">
        <f t="shared" si="1"/>
        <v>-3.3244680851063829E-4</v>
      </c>
      <c r="I17" s="2"/>
      <c r="J17" s="2"/>
      <c r="K17" s="2"/>
      <c r="L17" s="3"/>
    </row>
    <row r="18" spans="1:12" s="1" customFormat="1">
      <c r="A18" s="26" t="s">
        <v>19</v>
      </c>
      <c r="B18" s="29">
        <f>SUM(B14:B17)</f>
        <v>5184</v>
      </c>
      <c r="C18" s="27">
        <f>SUM(C14:C17)</f>
        <v>4985</v>
      </c>
      <c r="D18" s="28">
        <f t="shared" si="0"/>
        <v>3.9919759277833498E-2</v>
      </c>
      <c r="E18" s="29">
        <f>SUM(E14:E17)</f>
        <v>51762</v>
      </c>
      <c r="F18" s="27">
        <f>SUM(F14:F17)</f>
        <v>43480</v>
      </c>
      <c r="G18" s="28">
        <f t="shared" si="1"/>
        <v>0.1904783808647654</v>
      </c>
      <c r="I18" s="2"/>
      <c r="J18" s="2"/>
      <c r="K18" s="2"/>
      <c r="L18" s="4"/>
    </row>
    <row r="19" spans="1:12" s="1" customFormat="1">
      <c r="A19" s="30" t="s">
        <v>7</v>
      </c>
      <c r="B19" s="31">
        <f>SUM(B13,B18)</f>
        <v>26409</v>
      </c>
      <c r="C19" s="31">
        <f>SUM(C13,C18)</f>
        <v>24043</v>
      </c>
      <c r="D19" s="32">
        <f t="shared" si="0"/>
        <v>9.8407020754481558E-2</v>
      </c>
      <c r="E19" s="31">
        <f>SUM(E13,E18)</f>
        <v>183791</v>
      </c>
      <c r="F19" s="31">
        <f>SUM(F13,F18)</f>
        <v>164474</v>
      </c>
      <c r="G19" s="33">
        <f t="shared" si="1"/>
        <v>0.11744713450150175</v>
      </c>
      <c r="I19" s="2"/>
      <c r="J19" s="2"/>
      <c r="K19" s="2"/>
      <c r="L19" s="3"/>
    </row>
    <row r="20" spans="1:12" s="1" customFormat="1">
      <c r="A20" s="19" t="s">
        <v>13</v>
      </c>
      <c r="B20" s="16">
        <v>250</v>
      </c>
      <c r="C20" s="16">
        <v>481</v>
      </c>
      <c r="D20" s="17">
        <f t="shared" si="0"/>
        <v>-0.48024948024948028</v>
      </c>
      <c r="E20" s="16">
        <v>2160</v>
      </c>
      <c r="F20" s="16">
        <v>2702</v>
      </c>
      <c r="G20" s="17">
        <f t="shared" si="1"/>
        <v>-0.20059215396002961</v>
      </c>
      <c r="I20" s="2"/>
      <c r="J20" s="2"/>
      <c r="K20" s="2"/>
      <c r="L20" s="3"/>
    </row>
    <row r="21" spans="1:12" s="1" customFormat="1">
      <c r="A21" s="19" t="s">
        <v>11</v>
      </c>
      <c r="B21" s="16">
        <v>2632</v>
      </c>
      <c r="C21" s="16">
        <v>2173</v>
      </c>
      <c r="D21" s="17">
        <f t="shared" si="0"/>
        <v>0.2112287160607455</v>
      </c>
      <c r="E21" s="16">
        <v>10353</v>
      </c>
      <c r="F21" s="16">
        <v>15916</v>
      </c>
      <c r="G21" s="17">
        <f t="shared" si="1"/>
        <v>-0.34952249308871575</v>
      </c>
      <c r="I21" s="2"/>
      <c r="J21" s="2"/>
      <c r="K21" s="2"/>
      <c r="L21" s="3"/>
    </row>
    <row r="22" spans="1:12" s="1" customFormat="1">
      <c r="A22" s="19" t="s">
        <v>12</v>
      </c>
      <c r="B22" s="16">
        <v>363</v>
      </c>
      <c r="C22" s="16">
        <v>399</v>
      </c>
      <c r="D22" s="17">
        <f t="shared" ref="D22" si="3">+(B22-C22)/C22</f>
        <v>-9.0225563909774431E-2</v>
      </c>
      <c r="E22" s="16">
        <v>2100</v>
      </c>
      <c r="F22" s="16">
        <v>2814</v>
      </c>
      <c r="G22" s="17">
        <f t="shared" ref="G22" si="4">+(E22-F22)/F22</f>
        <v>-0.2537313432835821</v>
      </c>
      <c r="I22" s="2"/>
      <c r="J22" s="2"/>
      <c r="K22" s="2"/>
      <c r="L22" s="4"/>
    </row>
    <row r="23" spans="1:12" s="1" customFormat="1">
      <c r="A23" s="19" t="s">
        <v>15</v>
      </c>
      <c r="B23" s="16">
        <v>84</v>
      </c>
      <c r="C23" s="24">
        <v>222</v>
      </c>
      <c r="D23" s="25">
        <f>+(B23-C23)/C23</f>
        <v>-0.6216216216216216</v>
      </c>
      <c r="E23" s="16">
        <v>596</v>
      </c>
      <c r="F23" s="34">
        <v>1306</v>
      </c>
      <c r="G23" s="25">
        <f t="shared" ref="G23:G28" si="5">+(E23-F23)/F23</f>
        <v>-0.54364471669218994</v>
      </c>
      <c r="I23" s="2"/>
      <c r="J23" s="2"/>
      <c r="K23" s="2"/>
      <c r="L23" s="4"/>
    </row>
    <row r="24" spans="1:12" s="1" customFormat="1">
      <c r="A24" s="19" t="s">
        <v>17</v>
      </c>
      <c r="B24" s="16">
        <v>150</v>
      </c>
      <c r="C24" s="24">
        <v>238</v>
      </c>
      <c r="D24" s="25">
        <f>+(B24-C24)/C24</f>
        <v>-0.36974789915966388</v>
      </c>
      <c r="E24" s="16">
        <v>874</v>
      </c>
      <c r="F24" s="34">
        <v>1854</v>
      </c>
      <c r="G24" s="25">
        <f t="shared" si="5"/>
        <v>-0.52858683926645089</v>
      </c>
      <c r="I24" s="2"/>
      <c r="J24" s="2"/>
      <c r="K24" s="2"/>
      <c r="L24" s="4"/>
    </row>
    <row r="25" spans="1:12" s="1" customFormat="1">
      <c r="A25" s="19" t="s">
        <v>16</v>
      </c>
      <c r="B25" s="16">
        <v>2183</v>
      </c>
      <c r="C25" s="34">
        <v>2211</v>
      </c>
      <c r="D25" s="25">
        <f>+(B25-C25)/C25</f>
        <v>-1.2663952962460425E-2</v>
      </c>
      <c r="E25" s="16">
        <v>12804</v>
      </c>
      <c r="F25" s="16">
        <v>12774</v>
      </c>
      <c r="G25" s="25">
        <f t="shared" si="5"/>
        <v>2.3485204321277596E-3</v>
      </c>
      <c r="I25" s="2"/>
      <c r="J25" s="2"/>
      <c r="K25" s="2"/>
      <c r="L25" s="4"/>
    </row>
    <row r="26" spans="1:12" s="1" customFormat="1">
      <c r="A26" s="19" t="s">
        <v>20</v>
      </c>
      <c r="B26" s="16">
        <v>149</v>
      </c>
      <c r="C26" s="34">
        <v>226</v>
      </c>
      <c r="D26" s="25">
        <f>+(B26-C26)/C26</f>
        <v>-0.34070796460176989</v>
      </c>
      <c r="E26" s="16">
        <v>1076</v>
      </c>
      <c r="F26" s="34">
        <v>940</v>
      </c>
      <c r="G26" s="25">
        <f t="shared" si="5"/>
        <v>0.14468085106382977</v>
      </c>
      <c r="I26" s="2"/>
      <c r="J26" s="2"/>
      <c r="K26" s="2"/>
      <c r="L26" s="4"/>
    </row>
    <row r="27" spans="1:12" s="1" customFormat="1">
      <c r="A27" s="30" t="s">
        <v>8</v>
      </c>
      <c r="B27" s="29">
        <f>SUM(B20:B26)</f>
        <v>5811</v>
      </c>
      <c r="C27" s="35">
        <f>SUM(C20:C26)</f>
        <v>5950</v>
      </c>
      <c r="D27" s="33">
        <f>+(B27-C27)/C27</f>
        <v>-2.3361344537815125E-2</v>
      </c>
      <c r="E27" s="29">
        <f>SUM(E20:E26)</f>
        <v>29963</v>
      </c>
      <c r="F27" s="35">
        <f>SUM(F20:F26)</f>
        <v>38306</v>
      </c>
      <c r="G27" s="33">
        <f t="shared" si="5"/>
        <v>-0.21779877825928054</v>
      </c>
      <c r="I27" s="2"/>
      <c r="J27" s="2"/>
      <c r="K27" s="2"/>
      <c r="L27" s="4"/>
    </row>
    <row r="28" spans="1:12" s="1" customFormat="1" ht="27" customHeight="1">
      <c r="A28" s="36" t="s">
        <v>6</v>
      </c>
      <c r="B28" s="37">
        <f>SUM(B27,B19)</f>
        <v>32220</v>
      </c>
      <c r="C28" s="37">
        <f>SUM(C27,C19)</f>
        <v>29993</v>
      </c>
      <c r="D28" s="33">
        <f t="shared" si="0"/>
        <v>7.42506584869803E-2</v>
      </c>
      <c r="E28" s="37">
        <f>SUM(E27,E19)</f>
        <v>213754</v>
      </c>
      <c r="F28" s="37">
        <f>SUM(F27,F19)</f>
        <v>202780</v>
      </c>
      <c r="G28" s="33">
        <f t="shared" si="5"/>
        <v>5.4117763093007198E-2</v>
      </c>
      <c r="I28" s="2"/>
      <c r="J28" s="2"/>
      <c r="K28" s="2"/>
      <c r="L28" s="5"/>
    </row>
    <row r="29" spans="1:12" s="1" customFormat="1">
      <c r="I29" s="2"/>
      <c r="J29" s="2"/>
      <c r="K29" s="2"/>
    </row>
    <row r="30" spans="1:12" s="1" customFormat="1">
      <c r="I30" s="2"/>
      <c r="J30" s="2"/>
      <c r="K30" s="2"/>
    </row>
    <row r="31" spans="1:12" s="1" customFormat="1">
      <c r="B31" s="2"/>
      <c r="C31" s="2"/>
      <c r="D31" s="2"/>
      <c r="E31" s="2"/>
      <c r="F31" s="2"/>
      <c r="G31" s="2"/>
      <c r="I31" s="2"/>
      <c r="J31" s="2"/>
      <c r="K31" s="2"/>
    </row>
    <row r="32" spans="1:12" s="1" customFormat="1"/>
    <row r="33" spans="1:1" s="1" customFormat="1"/>
    <row r="34" spans="1:1" s="1" customFormat="1">
      <c r="A34" s="19" t="s">
        <v>21</v>
      </c>
    </row>
    <row r="35" spans="1:1">
      <c r="A35" s="19" t="s">
        <v>21</v>
      </c>
    </row>
    <row r="36" spans="1:1">
      <c r="A36" s="19" t="s">
        <v>21</v>
      </c>
    </row>
  </sheetData>
  <mergeCells count="3">
    <mergeCell ref="A3:G3"/>
    <mergeCell ref="A2:G2"/>
    <mergeCell ref="A1:G1"/>
  </mergeCells>
  <phoneticPr fontId="1" type="noConversion"/>
  <printOptions horizontalCentered="1"/>
  <pageMargins left="0.75" right="0.75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 Sales</vt:lpstr>
      <vt:lpstr>'2011 Sales'!Print_Area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qt50109</dc:creator>
  <cp:lastModifiedBy>-</cp:lastModifiedBy>
  <cp:lastPrinted>2014-06-03T15:21:25Z</cp:lastPrinted>
  <dcterms:created xsi:type="dcterms:W3CDTF">2007-09-24T19:03:23Z</dcterms:created>
  <dcterms:modified xsi:type="dcterms:W3CDTF">2014-08-01T16:22:44Z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