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10" yWindow="555" windowWidth="15180" windowHeight="11640"/>
  </bookViews>
  <sheets>
    <sheet name="2011 Sales" sheetId="1" r:id="rId1"/>
  </sheets>
  <definedNames>
    <definedName name="_xlnm.Print_Area" localSheetId="0">'2011 Sales'!$A$1:$G$29</definedName>
  </definedNames>
  <calcPr calcId="125725"/>
</workbook>
</file>

<file path=xl/calcChain.xml><?xml version="1.0" encoding="utf-8"?>
<calcChain xmlns="http://schemas.openxmlformats.org/spreadsheetml/2006/main">
  <c r="E28" i="1"/>
  <c r="F28"/>
  <c r="G27"/>
  <c r="B28"/>
  <c r="C28"/>
  <c r="D27"/>
  <c r="F14"/>
  <c r="E14"/>
  <c r="B14"/>
  <c r="C14"/>
  <c r="B19"/>
  <c r="G13"/>
  <c r="D13"/>
  <c r="D10"/>
  <c r="G25"/>
  <c r="D25"/>
  <c r="D24"/>
  <c r="F19"/>
  <c r="E19"/>
  <c r="G24"/>
  <c r="D23"/>
  <c r="G26"/>
  <c r="D26"/>
  <c r="D18"/>
  <c r="D8"/>
  <c r="C19"/>
  <c r="D28" l="1"/>
  <c r="E20"/>
  <c r="E29" s="1"/>
  <c r="F20"/>
  <c r="F29" s="1"/>
  <c r="C20"/>
  <c r="C29" s="1"/>
  <c r="B20"/>
  <c r="B29" s="1"/>
  <c r="G29" l="1"/>
  <c r="G28"/>
  <c r="D9"/>
  <c r="D11"/>
  <c r="D12"/>
  <c r="D14"/>
  <c r="D15"/>
  <c r="D17"/>
  <c r="D19"/>
  <c r="D20"/>
  <c r="D21"/>
  <c r="D22"/>
  <c r="D29"/>
  <c r="G23"/>
  <c r="D7"/>
  <c r="G14"/>
  <c r="G12"/>
  <c r="G22"/>
  <c r="G21"/>
  <c r="G18"/>
  <c r="G17"/>
  <c r="G15"/>
  <c r="G11"/>
  <c r="G10"/>
  <c r="G9"/>
  <c r="G8"/>
  <c r="G7"/>
  <c r="G19" l="1"/>
  <c r="G20" l="1"/>
</calcChain>
</file>

<file path=xl/sharedStrings.xml><?xml version="1.0" encoding="utf-8"?>
<sst xmlns="http://schemas.openxmlformats.org/spreadsheetml/2006/main" count="35" uniqueCount="32">
  <si>
    <t>X5</t>
  </si>
  <si>
    <t>X3</t>
  </si>
  <si>
    <t>7 Series</t>
  </si>
  <si>
    <t>5 Series</t>
  </si>
  <si>
    <t>%</t>
  </si>
  <si>
    <t>BMW passenger cars</t>
  </si>
  <si>
    <t>TOTAL BMW of North America, LLC</t>
  </si>
  <si>
    <t>BMW brand</t>
  </si>
  <si>
    <t>MINI brand</t>
  </si>
  <si>
    <t>6 Series</t>
  </si>
  <si>
    <t>X6</t>
  </si>
  <si>
    <t>Cooper /S Hardtop</t>
  </si>
  <si>
    <t>Cooper /S Convertible</t>
  </si>
  <si>
    <t>Cooper /S Clubman</t>
  </si>
  <si>
    <t xml:space="preserve">Z4 </t>
  </si>
  <si>
    <t>Coupe</t>
  </si>
  <si>
    <t>Countryman</t>
  </si>
  <si>
    <t>Roadster</t>
  </si>
  <si>
    <t>X1</t>
  </si>
  <si>
    <t xml:space="preserve">BMW light trucks </t>
  </si>
  <si>
    <t>Paceman</t>
  </si>
  <si>
    <t xml:space="preserve"> </t>
  </si>
  <si>
    <t>i3</t>
  </si>
  <si>
    <t>1/2 Series</t>
  </si>
  <si>
    <t>3/4 Series</t>
  </si>
  <si>
    <t>Vehicle Sales BMW of North America, LLC, September 2014</t>
  </si>
  <si>
    <t>Sept. 2013</t>
  </si>
  <si>
    <t>Sept. 2014</t>
  </si>
  <si>
    <t>YTD Sept. 2014</t>
  </si>
  <si>
    <t>YTD Sept. 2013</t>
  </si>
  <si>
    <t>i8</t>
  </si>
  <si>
    <t>X4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</si>
</sst>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[$-409]mmmm\-yy;@"/>
  </numFmts>
  <fonts count="14">
    <font>
      <sz val="10"/>
      <name val="Arial"/>
    </font>
    <font>
      <sz val="8"/>
      <name val="Arial"/>
      <family val="2"/>
    </font>
    <font>
      <sz val="10"/>
      <name val="BMWTypeLight"/>
      <family val="2"/>
    </font>
    <font>
      <b/>
      <sz val="12"/>
      <name val="BMWTypeLight"/>
      <family val="2"/>
    </font>
    <font>
      <sz val="12"/>
      <name val="BMWTypeLight"/>
      <family val="2"/>
    </font>
    <font>
      <b/>
      <sz val="14"/>
      <name val="BMWTypeLight"/>
      <family val="2"/>
    </font>
    <font>
      <sz val="10"/>
      <name val="BMWType V2 Light"/>
    </font>
    <font>
      <sz val="10"/>
      <name val="BMWType V2 Regular"/>
    </font>
    <font>
      <b/>
      <sz val="10"/>
      <name val="BMWType V2 Regular"/>
    </font>
    <font>
      <sz val="10"/>
      <color theme="1" tint="4.9989318521683403E-2"/>
      <name val="BMWType V2 Light"/>
    </font>
    <font>
      <sz val="10"/>
      <color theme="1" tint="4.9989318521683403E-2"/>
      <name val="BMWType V2 Regular"/>
    </font>
    <font>
      <b/>
      <sz val="10"/>
      <name val="Arial"/>
      <family val="2"/>
    </font>
    <font>
      <sz val="10"/>
      <name val="Arial"/>
      <family val="2"/>
    </font>
    <font>
      <sz val="10"/>
      <color theme="1" tint="4.9989318521683403E-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6" fillId="0" borderId="0" xfId="0" applyFont="1" applyFill="1"/>
    <xf numFmtId="3" fontId="6" fillId="0" borderId="0" xfId="0" applyNumberFormat="1" applyFont="1" applyFill="1"/>
    <xf numFmtId="0" fontId="7" fillId="0" borderId="0" xfId="0" applyFont="1" applyFill="1" applyBorder="1"/>
    <xf numFmtId="0" fontId="8" fillId="0" borderId="0" xfId="0" applyFont="1" applyFill="1" applyBorder="1"/>
    <xf numFmtId="0" fontId="6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/>
    <xf numFmtId="0" fontId="9" fillId="0" borderId="0" xfId="0" applyFont="1" applyFill="1"/>
    <xf numFmtId="0" fontId="10" fillId="0" borderId="0" xfId="0" applyFont="1" applyFill="1"/>
    <xf numFmtId="165" fontId="11" fillId="0" borderId="2" xfId="0" applyNumberFormat="1" applyFont="1" applyFill="1" applyBorder="1" applyAlignment="1">
      <alignment horizontal="right"/>
    </xf>
    <xf numFmtId="49" fontId="11" fillId="0" borderId="12" xfId="0" applyNumberFormat="1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/>
    </xf>
    <xf numFmtId="165" fontId="11" fillId="0" borderId="12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left"/>
    </xf>
    <xf numFmtId="3" fontId="12" fillId="0" borderId="0" xfId="0" applyNumberFormat="1" applyFont="1" applyFill="1"/>
    <xf numFmtId="164" fontId="12" fillId="0" borderId="5" xfId="0" applyNumberFormat="1" applyFont="1" applyFill="1" applyBorder="1"/>
    <xf numFmtId="3" fontId="12" fillId="0" borderId="0" xfId="0" applyNumberFormat="1" applyFont="1" applyFill="1" applyBorder="1" applyAlignment="1">
      <alignment horizontal="right"/>
    </xf>
    <xf numFmtId="0" fontId="12" fillId="0" borderId="4" xfId="0" applyFont="1" applyFill="1" applyBorder="1"/>
    <xf numFmtId="0" fontId="13" fillId="0" borderId="4" xfId="0" applyFont="1" applyFill="1" applyBorder="1"/>
    <xf numFmtId="0" fontId="13" fillId="0" borderId="0" xfId="0" applyNumberFormat="1" applyFont="1" applyFill="1"/>
    <xf numFmtId="164" fontId="13" fillId="0" borderId="5" xfId="0" applyNumberFormat="1" applyFont="1" applyFill="1" applyBorder="1"/>
    <xf numFmtId="3" fontId="13" fillId="0" borderId="0" xfId="0" applyNumberFormat="1" applyFont="1" applyFill="1"/>
    <xf numFmtId="0" fontId="12" fillId="0" borderId="0" xfId="0" applyNumberFormat="1" applyFont="1" applyFill="1" applyAlignment="1">
      <alignment horizontal="right"/>
    </xf>
    <xf numFmtId="164" fontId="12" fillId="0" borderId="5" xfId="0" applyNumberFormat="1" applyFont="1" applyFill="1" applyBorder="1" applyAlignment="1">
      <alignment horizontal="right"/>
    </xf>
    <xf numFmtId="0" fontId="11" fillId="0" borderId="6" xfId="0" applyFont="1" applyFill="1" applyBorder="1"/>
    <xf numFmtId="3" fontId="11" fillId="0" borderId="13" xfId="0" applyNumberFormat="1" applyFont="1" applyFill="1" applyBorder="1"/>
    <xf numFmtId="164" fontId="11" fillId="0" borderId="7" xfId="0" applyNumberFormat="1" applyFont="1" applyFill="1" applyBorder="1"/>
    <xf numFmtId="3" fontId="11" fillId="0" borderId="0" xfId="0" applyNumberFormat="1" applyFont="1" applyFill="1"/>
    <xf numFmtId="0" fontId="11" fillId="0" borderId="8" xfId="0" applyFont="1" applyFill="1" applyBorder="1"/>
    <xf numFmtId="3" fontId="11" fillId="0" borderId="14" xfId="0" applyNumberFormat="1" applyFont="1" applyFill="1" applyBorder="1"/>
    <xf numFmtId="164" fontId="11" fillId="0" borderId="15" xfId="0" applyNumberFormat="1" applyFont="1" applyFill="1" applyBorder="1"/>
    <xf numFmtId="164" fontId="11" fillId="0" borderId="9" xfId="0" applyNumberFormat="1" applyFont="1" applyFill="1" applyBorder="1"/>
    <xf numFmtId="3" fontId="12" fillId="0" borderId="0" xfId="0" applyNumberFormat="1" applyFont="1" applyFill="1" applyAlignment="1">
      <alignment horizontal="right"/>
    </xf>
    <xf numFmtId="3" fontId="11" fillId="0" borderId="1" xfId="0" applyNumberFormat="1" applyFont="1" applyFill="1" applyBorder="1"/>
    <xf numFmtId="0" fontId="11" fillId="0" borderId="10" xfId="0" applyFont="1" applyFill="1" applyBorder="1" applyAlignment="1">
      <alignment wrapText="1"/>
    </xf>
    <xf numFmtId="3" fontId="11" fillId="0" borderId="11" xfId="0" applyNumberFormat="1" applyFont="1" applyFill="1" applyBorder="1"/>
    <xf numFmtId="165" fontId="12" fillId="0" borderId="4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right"/>
    </xf>
    <xf numFmtId="1" fontId="12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Alignment="1"/>
    <xf numFmtId="0" fontId="3" fillId="0" borderId="0" xfId="0" applyFont="1" applyFill="1" applyAlignment="1">
      <alignment horizontal="left"/>
    </xf>
    <xf numFmtId="0" fontId="4" fillId="0" borderId="0" xfId="0" applyFont="1" applyFill="1" applyAlignment="1"/>
    <xf numFmtId="0" fontId="2" fillId="0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28575</xdr:rowOff>
    </xdr:from>
    <xdr:to>
      <xdr:col>6</xdr:col>
      <xdr:colOff>455295</xdr:colOff>
      <xdr:row>0</xdr:row>
      <xdr:rowOff>466725</xdr:rowOff>
    </xdr:to>
    <xdr:pic>
      <xdr:nvPicPr>
        <xdr:cNvPr id="1096" name="Picture 2" descr="logo_bmwgroup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52925" y="28575"/>
          <a:ext cx="13716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57150</xdr:rowOff>
    </xdr:from>
    <xdr:to>
      <xdr:col>1</xdr:col>
      <xdr:colOff>340995</xdr:colOff>
      <xdr:row>0</xdr:row>
      <xdr:rowOff>495300</xdr:rowOff>
    </xdr:to>
    <xdr:pic>
      <xdr:nvPicPr>
        <xdr:cNvPr id="4" name="Picture 1" descr="words_bmwgroupFIN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57150"/>
          <a:ext cx="193167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tabSelected="1" zoomScaleNormal="100" zoomScaleSheetLayoutView="100" workbookViewId="0">
      <selection activeCell="G29" sqref="G29"/>
    </sheetView>
  </sheetViews>
  <sheetFormatPr defaultColWidth="9.140625" defaultRowHeight="12.75"/>
  <cols>
    <col min="1" max="1" width="24" style="6" customWidth="1"/>
    <col min="2" max="3" width="10" style="6" customWidth="1"/>
    <col min="4" max="4" width="9" style="6" customWidth="1"/>
    <col min="5" max="5" width="13.42578125" style="6" customWidth="1"/>
    <col min="6" max="6" width="13.7109375" style="6" customWidth="1"/>
    <col min="7" max="7" width="8.5703125" style="6" customWidth="1"/>
    <col min="8" max="11" width="9.140625" style="6"/>
    <col min="12" max="12" width="9.140625" style="6" customWidth="1"/>
    <col min="13" max="16384" width="9.140625" style="6"/>
  </cols>
  <sheetData>
    <row r="1" spans="1:12" ht="39.75" customHeight="1">
      <c r="A1" s="45"/>
      <c r="B1" s="45"/>
      <c r="C1" s="45"/>
      <c r="D1" s="45"/>
      <c r="E1" s="45"/>
      <c r="F1" s="45"/>
      <c r="G1" s="45"/>
    </row>
    <row r="2" spans="1:12" s="7" customFormat="1" ht="21" customHeight="1">
      <c r="A2" s="43" t="s">
        <v>25</v>
      </c>
      <c r="B2" s="44"/>
      <c r="C2" s="44"/>
      <c r="D2" s="44"/>
      <c r="E2" s="44"/>
      <c r="F2" s="44"/>
      <c r="G2" s="44"/>
    </row>
    <row r="3" spans="1:12" ht="21" customHeight="1">
      <c r="A3" s="41"/>
      <c r="B3" s="42"/>
      <c r="C3" s="42"/>
      <c r="D3" s="42"/>
      <c r="E3" s="42"/>
      <c r="F3" s="42"/>
      <c r="G3" s="42"/>
    </row>
    <row r="4" spans="1:12" s="1" customFormat="1" ht="16.5" customHeight="1">
      <c r="A4" s="11"/>
      <c r="B4" s="12" t="s">
        <v>27</v>
      </c>
      <c r="C4" s="12" t="s">
        <v>26</v>
      </c>
      <c r="D4" s="13" t="s">
        <v>4</v>
      </c>
      <c r="E4" s="14" t="s">
        <v>28</v>
      </c>
      <c r="F4" s="14" t="s">
        <v>29</v>
      </c>
      <c r="G4" s="13" t="s">
        <v>4</v>
      </c>
      <c r="L4" s="8"/>
    </row>
    <row r="5" spans="1:12" s="1" customFormat="1" ht="16.5" customHeight="1">
      <c r="A5" s="38" t="s">
        <v>22</v>
      </c>
      <c r="B5" s="39">
        <v>1022</v>
      </c>
      <c r="C5" s="39">
        <v>0</v>
      </c>
      <c r="D5" s="17">
        <v>0</v>
      </c>
      <c r="E5" s="40">
        <v>3104</v>
      </c>
      <c r="F5" s="40">
        <v>0</v>
      </c>
      <c r="G5" s="17">
        <v>0</v>
      </c>
      <c r="L5" s="8"/>
    </row>
    <row r="6" spans="1:12" s="1" customFormat="1" ht="16.5" customHeight="1">
      <c r="A6" s="38" t="s">
        <v>30</v>
      </c>
      <c r="B6" s="39">
        <v>58</v>
      </c>
      <c r="C6" s="39">
        <v>0</v>
      </c>
      <c r="D6" s="17">
        <v>0</v>
      </c>
      <c r="E6" s="40">
        <v>67</v>
      </c>
      <c r="F6" s="40">
        <v>0</v>
      </c>
      <c r="G6" s="17">
        <v>0</v>
      </c>
      <c r="L6" s="8"/>
    </row>
    <row r="7" spans="1:12" s="1" customFormat="1" ht="12" customHeight="1">
      <c r="A7" s="15" t="s">
        <v>23</v>
      </c>
      <c r="B7" s="16">
        <v>740</v>
      </c>
      <c r="C7" s="16">
        <v>468</v>
      </c>
      <c r="D7" s="17">
        <f t="shared" ref="D7:D29" si="0">+(B7-C7)/C7</f>
        <v>0.58119658119658124</v>
      </c>
      <c r="E7" s="16">
        <v>5303</v>
      </c>
      <c r="F7" s="18">
        <v>4894</v>
      </c>
      <c r="G7" s="17">
        <f t="shared" ref="G7:G22" si="1">+(E7-F7)/F7</f>
        <v>8.3571720474049857E-2</v>
      </c>
      <c r="I7" s="2"/>
      <c r="J7" s="2"/>
      <c r="K7" s="2"/>
      <c r="L7" s="8"/>
    </row>
    <row r="8" spans="1:12" s="1" customFormat="1">
      <c r="A8" s="19" t="s">
        <v>24</v>
      </c>
      <c r="B8" s="16">
        <v>12814</v>
      </c>
      <c r="C8" s="16">
        <v>8512</v>
      </c>
      <c r="D8" s="17">
        <f t="shared" si="0"/>
        <v>0.50540413533834583</v>
      </c>
      <c r="E8" s="16">
        <v>94445</v>
      </c>
      <c r="F8" s="16">
        <v>77921</v>
      </c>
      <c r="G8" s="17">
        <f t="shared" si="1"/>
        <v>0.21206093350958022</v>
      </c>
      <c r="I8" s="2"/>
      <c r="J8" s="2"/>
      <c r="K8" s="2"/>
      <c r="L8" s="8"/>
    </row>
    <row r="9" spans="1:12" s="9" customFormat="1">
      <c r="A9" s="20" t="s">
        <v>14</v>
      </c>
      <c r="B9" s="21">
        <v>170</v>
      </c>
      <c r="C9" s="21">
        <v>163</v>
      </c>
      <c r="D9" s="22">
        <f t="shared" si="0"/>
        <v>4.2944785276073622E-2</v>
      </c>
      <c r="E9" s="23">
        <v>1617</v>
      </c>
      <c r="F9" s="23">
        <v>1953</v>
      </c>
      <c r="G9" s="22">
        <f t="shared" si="1"/>
        <v>-0.17204301075268819</v>
      </c>
      <c r="I9" s="2"/>
      <c r="J9" s="2"/>
      <c r="K9" s="2"/>
      <c r="L9" s="10"/>
    </row>
    <row r="10" spans="1:12" s="1" customFormat="1">
      <c r="A10" s="19" t="s">
        <v>3</v>
      </c>
      <c r="B10" s="16">
        <v>1407</v>
      </c>
      <c r="C10" s="16">
        <v>3574</v>
      </c>
      <c r="D10" s="17">
        <f t="shared" si="0"/>
        <v>-0.60632344711807495</v>
      </c>
      <c r="E10" s="16">
        <v>39168</v>
      </c>
      <c r="F10" s="16">
        <v>38681</v>
      </c>
      <c r="G10" s="17">
        <f t="shared" si="1"/>
        <v>1.25901605439363E-2</v>
      </c>
      <c r="I10" s="2"/>
      <c r="J10" s="2"/>
      <c r="K10" s="2"/>
      <c r="L10" s="3"/>
    </row>
    <row r="11" spans="1:12" s="1" customFormat="1">
      <c r="A11" s="19" t="s">
        <v>9</v>
      </c>
      <c r="B11" s="16">
        <v>450</v>
      </c>
      <c r="C11" s="16">
        <v>643</v>
      </c>
      <c r="D11" s="17">
        <f t="shared" si="0"/>
        <v>-0.30015552099533438</v>
      </c>
      <c r="E11" s="16">
        <v>6635</v>
      </c>
      <c r="F11" s="16">
        <v>7034</v>
      </c>
      <c r="G11" s="17">
        <f t="shared" si="1"/>
        <v>-5.6724481091839633E-2</v>
      </c>
      <c r="I11" s="2"/>
      <c r="J11" s="2"/>
      <c r="K11" s="2"/>
      <c r="L11" s="3"/>
    </row>
    <row r="12" spans="1:12" s="1" customFormat="1">
      <c r="A12" s="19" t="s">
        <v>2</v>
      </c>
      <c r="B12" s="16">
        <v>480</v>
      </c>
      <c r="C12" s="16">
        <v>1723</v>
      </c>
      <c r="D12" s="17">
        <f t="shared" si="0"/>
        <v>-0.72141613464886822</v>
      </c>
      <c r="E12" s="16">
        <v>6264</v>
      </c>
      <c r="F12" s="16">
        <v>8573</v>
      </c>
      <c r="G12" s="17">
        <f t="shared" si="1"/>
        <v>-0.2693339554415024</v>
      </c>
      <c r="I12" s="2"/>
      <c r="J12" s="2"/>
      <c r="K12" s="2"/>
      <c r="L12" s="4"/>
    </row>
    <row r="13" spans="1:12" s="1" customFormat="1">
      <c r="A13" s="19" t="s">
        <v>18</v>
      </c>
      <c r="B13" s="16">
        <v>1840</v>
      </c>
      <c r="C13" s="24">
        <v>1844</v>
      </c>
      <c r="D13" s="25">
        <f>+(B13-C13)/C13</f>
        <v>-2.1691973969631237E-3</v>
      </c>
      <c r="E13" s="16">
        <v>15728</v>
      </c>
      <c r="F13" s="24">
        <v>18348</v>
      </c>
      <c r="G13" s="25">
        <f>+(E13-F13)/F13</f>
        <v>-0.14279485502507086</v>
      </c>
      <c r="I13" s="2"/>
      <c r="J13" s="2"/>
      <c r="K13" s="2"/>
      <c r="L13" s="4"/>
    </row>
    <row r="14" spans="1:12" s="1" customFormat="1">
      <c r="A14" s="26" t="s">
        <v>5</v>
      </c>
      <c r="B14" s="27">
        <f>SUM(B5:B13)</f>
        <v>18981</v>
      </c>
      <c r="C14" s="27">
        <f>SUM(C5:C13)</f>
        <v>16927</v>
      </c>
      <c r="D14" s="28">
        <f t="shared" si="0"/>
        <v>0.12134459738878714</v>
      </c>
      <c r="E14" s="27">
        <f>SUM(E5:E13)</f>
        <v>172331</v>
      </c>
      <c r="F14" s="27">
        <f>SUM(F5:F13)</f>
        <v>157404</v>
      </c>
      <c r="G14" s="28">
        <f t="shared" ref="G14" si="2">+(E14-F14)/F14</f>
        <v>9.4832405783842846E-2</v>
      </c>
      <c r="I14" s="2"/>
      <c r="J14" s="2"/>
      <c r="K14" s="2"/>
      <c r="L14" s="3"/>
    </row>
    <row r="15" spans="1:12" s="1" customFormat="1">
      <c r="A15" s="19" t="s">
        <v>1</v>
      </c>
      <c r="B15" s="16">
        <v>1808</v>
      </c>
      <c r="C15" s="16">
        <v>1580</v>
      </c>
      <c r="D15" s="17">
        <f t="shared" si="0"/>
        <v>0.14430379746835442</v>
      </c>
      <c r="E15" s="16">
        <v>27198</v>
      </c>
      <c r="F15" s="16">
        <v>20065</v>
      </c>
      <c r="G15" s="17">
        <f t="shared" si="1"/>
        <v>0.3554946424121605</v>
      </c>
      <c r="I15" s="2"/>
      <c r="J15" s="2"/>
      <c r="K15" s="2"/>
      <c r="L15" s="3"/>
    </row>
    <row r="16" spans="1:12" s="1" customFormat="1">
      <c r="A16" s="19" t="s">
        <v>31</v>
      </c>
      <c r="B16" s="16">
        <v>380</v>
      </c>
      <c r="C16" s="16">
        <v>0</v>
      </c>
      <c r="D16" s="17">
        <v>0</v>
      </c>
      <c r="E16" s="16">
        <v>1043</v>
      </c>
      <c r="F16" s="16">
        <v>0</v>
      </c>
      <c r="G16" s="17">
        <v>0</v>
      </c>
      <c r="I16" s="2"/>
      <c r="J16" s="2"/>
      <c r="K16" s="2"/>
      <c r="L16" s="3"/>
    </row>
    <row r="17" spans="1:12" s="1" customFormat="1">
      <c r="A17" s="19" t="s">
        <v>0</v>
      </c>
      <c r="B17" s="16">
        <v>4398</v>
      </c>
      <c r="C17" s="16">
        <v>4667</v>
      </c>
      <c r="D17" s="17">
        <f t="shared" si="0"/>
        <v>-5.7638740089993569E-2</v>
      </c>
      <c r="E17" s="16">
        <v>33021</v>
      </c>
      <c r="F17" s="16">
        <v>31280</v>
      </c>
      <c r="G17" s="17">
        <f t="shared" si="1"/>
        <v>5.5658567774936059E-2</v>
      </c>
      <c r="I17" s="2"/>
      <c r="J17" s="2"/>
      <c r="K17" s="2"/>
      <c r="L17" s="3"/>
    </row>
    <row r="18" spans="1:12" s="1" customFormat="1">
      <c r="A18" s="19" t="s">
        <v>10</v>
      </c>
      <c r="B18" s="16">
        <v>19</v>
      </c>
      <c r="C18" s="16">
        <v>394</v>
      </c>
      <c r="D18" s="17">
        <f t="shared" si="0"/>
        <v>-0.95177664974619292</v>
      </c>
      <c r="E18" s="16">
        <v>2998</v>
      </c>
      <c r="F18" s="16">
        <v>3816</v>
      </c>
      <c r="G18" s="17">
        <f t="shared" si="1"/>
        <v>-0.21436058700209643</v>
      </c>
      <c r="I18" s="2"/>
      <c r="J18" s="2"/>
      <c r="K18" s="2"/>
      <c r="L18" s="3"/>
    </row>
    <row r="19" spans="1:12" s="1" customFormat="1">
      <c r="A19" s="26" t="s">
        <v>19</v>
      </c>
      <c r="B19" s="29">
        <f>SUM(B15:B18)</f>
        <v>6605</v>
      </c>
      <c r="C19" s="27">
        <f>SUM(C15:C18)</f>
        <v>6641</v>
      </c>
      <c r="D19" s="28">
        <f t="shared" si="0"/>
        <v>-5.4208703508507759E-3</v>
      </c>
      <c r="E19" s="29">
        <f>SUM(E15:E18)</f>
        <v>64260</v>
      </c>
      <c r="F19" s="27">
        <f>SUM(F15:F18)</f>
        <v>55161</v>
      </c>
      <c r="G19" s="28">
        <f t="shared" si="1"/>
        <v>0.16495349975526186</v>
      </c>
      <c r="I19" s="2"/>
      <c r="J19" s="2"/>
      <c r="K19" s="2"/>
      <c r="L19" s="4"/>
    </row>
    <row r="20" spans="1:12" s="1" customFormat="1">
      <c r="A20" s="30" t="s">
        <v>7</v>
      </c>
      <c r="B20" s="31">
        <f>SUM(B14,B19)</f>
        <v>25586</v>
      </c>
      <c r="C20" s="31">
        <f>SUM(C14,C19)</f>
        <v>23568</v>
      </c>
      <c r="D20" s="32">
        <f t="shared" si="0"/>
        <v>8.5624575695858796E-2</v>
      </c>
      <c r="E20" s="31">
        <f>SUM(E14,E19)</f>
        <v>236591</v>
      </c>
      <c r="F20" s="31">
        <f>SUM(F14,F19)</f>
        <v>212565</v>
      </c>
      <c r="G20" s="33">
        <f t="shared" si="1"/>
        <v>0.11302895584879918</v>
      </c>
      <c r="I20" s="2"/>
      <c r="J20" s="2"/>
      <c r="K20" s="2"/>
      <c r="L20" s="3"/>
    </row>
    <row r="21" spans="1:12" s="1" customFormat="1">
      <c r="A21" s="19" t="s">
        <v>13</v>
      </c>
      <c r="B21" s="16">
        <v>220</v>
      </c>
      <c r="C21" s="16">
        <v>338</v>
      </c>
      <c r="D21" s="17">
        <f t="shared" si="0"/>
        <v>-0.34911242603550297</v>
      </c>
      <c r="E21" s="16">
        <v>2589</v>
      </c>
      <c r="F21" s="16">
        <v>3499</v>
      </c>
      <c r="G21" s="17">
        <f t="shared" si="1"/>
        <v>-0.2600743069448414</v>
      </c>
      <c r="I21" s="2"/>
      <c r="J21" s="2"/>
      <c r="K21" s="2"/>
      <c r="L21" s="3"/>
    </row>
    <row r="22" spans="1:12" s="1" customFormat="1">
      <c r="A22" s="19" t="s">
        <v>11</v>
      </c>
      <c r="B22" s="16">
        <v>1118</v>
      </c>
      <c r="C22" s="16">
        <v>1789</v>
      </c>
      <c r="D22" s="17">
        <f t="shared" si="0"/>
        <v>-0.37506987143655673</v>
      </c>
      <c r="E22" s="16">
        <v>13052</v>
      </c>
      <c r="F22" s="16">
        <v>20553</v>
      </c>
      <c r="G22" s="17">
        <f t="shared" si="1"/>
        <v>-0.36495888678051863</v>
      </c>
      <c r="I22" s="2"/>
      <c r="J22" s="2"/>
      <c r="K22" s="2"/>
      <c r="L22" s="3"/>
    </row>
    <row r="23" spans="1:12" s="1" customFormat="1">
      <c r="A23" s="19" t="s">
        <v>12</v>
      </c>
      <c r="B23" s="16">
        <v>416</v>
      </c>
      <c r="C23" s="16">
        <v>486</v>
      </c>
      <c r="D23" s="17">
        <f t="shared" ref="D23" si="3">+(B23-C23)/C23</f>
        <v>-0.1440329218106996</v>
      </c>
      <c r="E23" s="16">
        <v>2875</v>
      </c>
      <c r="F23" s="16">
        <v>3663</v>
      </c>
      <c r="G23" s="17">
        <f t="shared" ref="G23" si="4">+(E23-F23)/F23</f>
        <v>-0.21512421512421512</v>
      </c>
      <c r="I23" s="2"/>
      <c r="J23" s="2"/>
      <c r="K23" s="2"/>
      <c r="L23" s="4"/>
    </row>
    <row r="24" spans="1:12" s="1" customFormat="1">
      <c r="A24" s="19" t="s">
        <v>15</v>
      </c>
      <c r="B24" s="16">
        <v>157</v>
      </c>
      <c r="C24" s="24">
        <v>660</v>
      </c>
      <c r="D24" s="25">
        <f>+(B24-C24)/C24</f>
        <v>-0.76212121212121209</v>
      </c>
      <c r="E24" s="16">
        <v>847</v>
      </c>
      <c r="F24" s="34">
        <v>2241</v>
      </c>
      <c r="G24" s="25">
        <f t="shared" ref="G24:G29" si="5">+(E24-F24)/F24</f>
        <v>-0.62204373047746542</v>
      </c>
      <c r="I24" s="2"/>
      <c r="J24" s="2"/>
      <c r="K24" s="2"/>
      <c r="L24" s="4"/>
    </row>
    <row r="25" spans="1:12" s="1" customFormat="1">
      <c r="A25" s="19" t="s">
        <v>17</v>
      </c>
      <c r="B25" s="16">
        <v>205</v>
      </c>
      <c r="C25" s="24">
        <v>363</v>
      </c>
      <c r="D25" s="25">
        <f>+(B25-C25)/C25</f>
        <v>-0.43526170798898073</v>
      </c>
      <c r="E25" s="16">
        <v>1202</v>
      </c>
      <c r="F25" s="34">
        <v>2418</v>
      </c>
      <c r="G25" s="25">
        <f t="shared" si="5"/>
        <v>-0.50289495450785771</v>
      </c>
      <c r="I25" s="2"/>
      <c r="J25" s="2"/>
      <c r="K25" s="2"/>
      <c r="L25" s="4"/>
    </row>
    <row r="26" spans="1:12" s="1" customFormat="1">
      <c r="A26" s="19" t="s">
        <v>16</v>
      </c>
      <c r="B26" s="16">
        <v>1908</v>
      </c>
      <c r="C26" s="34">
        <v>1191</v>
      </c>
      <c r="D26" s="25">
        <f>+(B26-C26)/C26</f>
        <v>0.60201511335012592</v>
      </c>
      <c r="E26" s="16">
        <v>17124</v>
      </c>
      <c r="F26" s="16">
        <v>15596</v>
      </c>
      <c r="G26" s="25">
        <f t="shared" si="5"/>
        <v>9.7973839446011804E-2</v>
      </c>
      <c r="I26" s="2"/>
      <c r="J26" s="2"/>
      <c r="K26" s="2"/>
      <c r="L26" s="4"/>
    </row>
    <row r="27" spans="1:12" s="1" customFormat="1">
      <c r="A27" s="19" t="s">
        <v>20</v>
      </c>
      <c r="B27" s="16">
        <v>195</v>
      </c>
      <c r="C27" s="34">
        <v>479</v>
      </c>
      <c r="D27" s="25">
        <f>+(B27-C27)/C27</f>
        <v>-0.59290187891440504</v>
      </c>
      <c r="E27" s="16">
        <v>1499</v>
      </c>
      <c r="F27" s="34">
        <v>1665</v>
      </c>
      <c r="G27" s="25">
        <f t="shared" si="5"/>
        <v>-9.9699699699699704E-2</v>
      </c>
      <c r="I27" s="2"/>
      <c r="J27" s="2"/>
      <c r="K27" s="2"/>
      <c r="L27" s="4"/>
    </row>
    <row r="28" spans="1:12" s="1" customFormat="1">
      <c r="A28" s="30" t="s">
        <v>8</v>
      </c>
      <c r="B28" s="29">
        <f>SUM(B21:B27)</f>
        <v>4219</v>
      </c>
      <c r="C28" s="35">
        <f>SUM(C21:C27)</f>
        <v>5306</v>
      </c>
      <c r="D28" s="33">
        <f>+(B28-C28)/C28</f>
        <v>-0.20486241990199774</v>
      </c>
      <c r="E28" s="29">
        <f>SUM(E21:E27)</f>
        <v>39188</v>
      </c>
      <c r="F28" s="35">
        <f>SUM(F21:F27)</f>
        <v>49635</v>
      </c>
      <c r="G28" s="33">
        <f t="shared" si="5"/>
        <v>-0.21047647829152816</v>
      </c>
      <c r="I28" s="2"/>
      <c r="J28" s="2"/>
      <c r="K28" s="2"/>
      <c r="L28" s="4"/>
    </row>
    <row r="29" spans="1:12" s="1" customFormat="1" ht="27" customHeight="1">
      <c r="A29" s="36" t="s">
        <v>6</v>
      </c>
      <c r="B29" s="37">
        <f>SUM(B28,B20)</f>
        <v>29805</v>
      </c>
      <c r="C29" s="37">
        <f>SUM(C28,C20)</f>
        <v>28874</v>
      </c>
      <c r="D29" s="33">
        <f t="shared" si="0"/>
        <v>3.2243540901849416E-2</v>
      </c>
      <c r="E29" s="37">
        <f>SUM(E28,E20)</f>
        <v>275779</v>
      </c>
      <c r="F29" s="37">
        <f>SUM(F28,F20)</f>
        <v>262200</v>
      </c>
      <c r="G29" s="33">
        <f t="shared" si="5"/>
        <v>5.1788710907704046E-2</v>
      </c>
      <c r="I29" s="2"/>
      <c r="J29" s="2"/>
      <c r="K29" s="2"/>
      <c r="L29" s="5"/>
    </row>
    <row r="30" spans="1:12" s="1" customFormat="1">
      <c r="I30" s="2"/>
      <c r="J30" s="2"/>
      <c r="K30" s="2"/>
    </row>
    <row r="31" spans="1:12" s="1" customFormat="1">
      <c r="I31" s="2"/>
      <c r="J31" s="2"/>
      <c r="K31" s="2"/>
    </row>
    <row r="32" spans="1:12" s="1" customFormat="1">
      <c r="B32" s="2"/>
      <c r="C32" s="2"/>
      <c r="D32" s="2"/>
      <c r="E32" s="2"/>
      <c r="F32" s="2"/>
      <c r="G32" s="2"/>
      <c r="I32" s="2"/>
      <c r="J32" s="2"/>
      <c r="K32" s="2"/>
    </row>
    <row r="33" spans="1:1" s="1" customFormat="1"/>
    <row r="34" spans="1:1" s="1" customFormat="1"/>
    <row r="35" spans="1:1" s="1" customFormat="1">
      <c r="A35" s="19" t="s">
        <v>21</v>
      </c>
    </row>
    <row r="36" spans="1:1">
      <c r="A36" s="19" t="s">
        <v>21</v>
      </c>
    </row>
    <row r="37" spans="1:1">
      <c r="A37" s="19" t="s">
        <v>21</v>
      </c>
    </row>
  </sheetData>
  <mergeCells count="3">
    <mergeCell ref="A3:G3"/>
    <mergeCell ref="A2:G2"/>
    <mergeCell ref="A1:G1"/>
  </mergeCells>
  <phoneticPr fontId="1" type="noConversion"/>
  <printOptions horizontalCentered="1"/>
  <pageMargins left="0.75" right="0.75" top="1" bottom="1" header="0.5" footer="0.5"/>
  <pageSetup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2011 Sales</vt:lpstr>
      <vt:lpstr>'2011 Sales'!Print_Area</vt:lpstr>
    </vt:vector>
  </TitlesOfParts>
  <Company>BMW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qt50109</dc:creator>
  <cp:lastModifiedBy>-</cp:lastModifiedBy>
  <cp:lastPrinted>2014-10-01T14:20:34Z</cp:lastPrinted>
  <dcterms:created xsi:type="dcterms:W3CDTF">2007-09-24T19:03:23Z</dcterms:created>
  <dcterms:modified xsi:type="dcterms:W3CDTF">2014-10-01T15:56:43Z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